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wijatyk\Desktop\Zapytania ofertowe\BROKER\"/>
    </mc:Choice>
  </mc:AlternateContent>
  <bookViews>
    <workbookView xWindow="0" yWindow="0" windowWidth="22995" windowHeight="9060"/>
  </bookViews>
  <sheets>
    <sheet name="Ogień" sheetId="3" r:id="rId1"/>
    <sheet name="Sprzęt elektroniczny" sheetId="5" r:id="rId2"/>
    <sheet name="Zabezpieczenia" sheetId="6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3" i="3" l="1"/>
  <c r="C227" i="3"/>
  <c r="C212" i="3"/>
  <c r="C368" i="3" l="1"/>
  <c r="C33" i="5" l="1"/>
  <c r="E89" i="5" l="1"/>
  <c r="E88" i="5"/>
  <c r="E180" i="5"/>
  <c r="E147" i="5"/>
  <c r="C145" i="3" l="1"/>
  <c r="C142" i="3"/>
  <c r="C141" i="3"/>
  <c r="C379" i="3" l="1"/>
  <c r="C375" i="3" l="1"/>
  <c r="C374" i="3"/>
  <c r="C373" i="3"/>
</calcChain>
</file>

<file path=xl/sharedStrings.xml><?xml version="1.0" encoding="utf-8"?>
<sst xmlns="http://schemas.openxmlformats.org/spreadsheetml/2006/main" count="1661" uniqueCount="944">
  <si>
    <t>Lp.</t>
  </si>
  <si>
    <t>Materiał</t>
  </si>
  <si>
    <t>Przedmiot ubezpieczenia</t>
  </si>
  <si>
    <t>Powierzchnia w m2</t>
  </si>
  <si>
    <t>Rok budowy budynku</t>
  </si>
  <si>
    <t>Ścian</t>
  </si>
  <si>
    <t>Stropów</t>
  </si>
  <si>
    <t>Stropodachu</t>
  </si>
  <si>
    <t>Pokrycie dachu</t>
  </si>
  <si>
    <t>Wyposażenie i urządzenia</t>
  </si>
  <si>
    <t>Suma ubezpieczenia</t>
  </si>
  <si>
    <t>2. Zakład Gospodarki Mieszkaniowej</t>
  </si>
  <si>
    <t>3. Gminny Ośrodek Pomocy Społecznej</t>
  </si>
  <si>
    <t>4. Zespół Obsługi Jednostek Oświatowych</t>
  </si>
  <si>
    <t>5. Szkoła Podstawowa nr 1 w Kątach Wrocławskich</t>
  </si>
  <si>
    <t>6. Szkoła Podstawowa nr 2 w Kątach Wrocławskich</t>
  </si>
  <si>
    <t>7. Szkoła Podstawowa w Gniechowicach</t>
  </si>
  <si>
    <t>8. Szkoła Podstawowa w Małkowicach</t>
  </si>
  <si>
    <t>9. Szkoła Podstawowa w Sadkowie</t>
  </si>
  <si>
    <t>13. Publiczne Przedszkole w Kątach Wrocławskich</t>
  </si>
  <si>
    <t>początek XXw.</t>
  </si>
  <si>
    <t>murowane</t>
  </si>
  <si>
    <t>drewniany</t>
  </si>
  <si>
    <t>papa</t>
  </si>
  <si>
    <t>cegła pełna</t>
  </si>
  <si>
    <t>nad piwnicą strop ceglany o sklepieniu kolebkowym, ciągi komunikacyjne + pomieszczenia 11,15,25 strop ceglany,  pozostałe stropy drewniane belkowe ze ślepym pułapem</t>
  </si>
  <si>
    <t>-</t>
  </si>
  <si>
    <t>dachówka cermaiczna, karpiówka podwójna w koronkę, wieża - blacha cynkowa</t>
  </si>
  <si>
    <t>cegła, pustaki</t>
  </si>
  <si>
    <t>drewno, żelbeton</t>
  </si>
  <si>
    <t>dachówka</t>
  </si>
  <si>
    <t>Świetlica Gniechowice</t>
  </si>
  <si>
    <t>cegła</t>
  </si>
  <si>
    <t>Świetlica Kozłów</t>
  </si>
  <si>
    <t>blachodachówka</t>
  </si>
  <si>
    <t>1960-1970</t>
  </si>
  <si>
    <t>żelbeton</t>
  </si>
  <si>
    <t>żelbetonowy</t>
  </si>
  <si>
    <t>drewno</t>
  </si>
  <si>
    <t>cegła, pustaki szczelinowe</t>
  </si>
  <si>
    <t>beton, płyty korytkowe</t>
  </si>
  <si>
    <t>cegła, płyty wiurowo-cementowe</t>
  </si>
  <si>
    <t>cegła ceramiczna</t>
  </si>
  <si>
    <t>Teriwa II</t>
  </si>
  <si>
    <t>teriwa II</t>
  </si>
  <si>
    <t>blacha dachówkowa</t>
  </si>
  <si>
    <t>Budynek szkoły</t>
  </si>
  <si>
    <t>cegła, pustaki, proterm</t>
  </si>
  <si>
    <t>beton, terriva</t>
  </si>
  <si>
    <t>drewniane belki</t>
  </si>
  <si>
    <t>blacha</t>
  </si>
  <si>
    <t>pustak</t>
  </si>
  <si>
    <t>stalowa konstrukacja</t>
  </si>
  <si>
    <t>Sieć kanalizacyjna-deszczowa</t>
  </si>
  <si>
    <t>Sieć kanalizacyjna-zewnętrzna</t>
  </si>
  <si>
    <t>Oświetlenie</t>
  </si>
  <si>
    <t>Plac zabaw</t>
  </si>
  <si>
    <t>Boisko wielofunkcyjne</t>
  </si>
  <si>
    <t>Śmietnik murowany</t>
  </si>
  <si>
    <t>Ogrodzenie z cokołem betonowym</t>
  </si>
  <si>
    <t>Ogrodzenie z siatki</t>
  </si>
  <si>
    <t>brak danych</t>
  </si>
  <si>
    <t>Traktorek kosiarka MTD 0571B1</t>
  </si>
  <si>
    <t>Budynek 1 stary - szkoła</t>
  </si>
  <si>
    <t>1971-1972</t>
  </si>
  <si>
    <t>cegła pełna i durawka</t>
  </si>
  <si>
    <t>stropy prefabrykowane DZ-3 oraz płyty korytkowe+gładź cementowa</t>
  </si>
  <si>
    <t>ściany fundamentowe warstwowe, słupy stalowe</t>
  </si>
  <si>
    <t>konstrukcja stalowa, blachy fałdowe stalowe, na których jest wełna mineralna</t>
  </si>
  <si>
    <t>mur pruski</t>
  </si>
  <si>
    <t>Ogrodzenie terenu szkoły - siatka</t>
  </si>
  <si>
    <t>żelbetowy i drewniany</t>
  </si>
  <si>
    <t>więźba dachowa drewniana</t>
  </si>
  <si>
    <t>beton+cegła</t>
  </si>
  <si>
    <t>betonowe - płyty żerańskie</t>
  </si>
  <si>
    <t>papa termozgrzewalna</t>
  </si>
  <si>
    <t>bloczek gazowo-pianowy</t>
  </si>
  <si>
    <t>Teriva III</t>
  </si>
  <si>
    <t>Strop Teriva Nova grubość 24 cm. Płyta korytkowa</t>
  </si>
  <si>
    <t>płyty warstwowe,papa termozgrzewalna</t>
  </si>
  <si>
    <t>murowany</t>
  </si>
  <si>
    <t>ceramiczne</t>
  </si>
  <si>
    <t>BUDYNEK MIESZKALNY ZACHOWICE SŁONECZNA 27</t>
  </si>
  <si>
    <t>BUDYNEK MIESZKALNY STRADÓW UL.GLINIANA 6</t>
  </si>
  <si>
    <t>BUDYNEK MIESZKALNY STRADÓW UL. GLINIANA 14</t>
  </si>
  <si>
    <t>BUD.MIESZK.KATY UL.POPIEŁUSZKI 10</t>
  </si>
  <si>
    <t>przed 1945r.</t>
  </si>
  <si>
    <t>BUDYNEK MIESZKL.SMOLEC GŁÓWNA 48</t>
  </si>
  <si>
    <t>BUDYNEK MIESZKANY SMOLEC GŁÓWNA 49</t>
  </si>
  <si>
    <t>BUDYNEK MIESZKALNY SMOLEC GŁÓWNA 52</t>
  </si>
  <si>
    <t>BUDYNEK MIESZKALNY KĄTY WR.1MAJA 94</t>
  </si>
  <si>
    <t>BUDYNEK MIESZKALNY SMOLEC LIPOWA 6</t>
  </si>
  <si>
    <t>BUDYNEK MIESZKALNY SMOLEC UL.POLNA 1</t>
  </si>
  <si>
    <t>BUDYNEK MIESZKALNY WOJTKOWICE 34</t>
  </si>
  <si>
    <t>BUDYNEK MIESZKALNY SOŚNICA 17</t>
  </si>
  <si>
    <t>BUDYNEK MIESZKALNY SOŚNICA 43</t>
  </si>
  <si>
    <t>BUDYNEK MIESZKALNY ZABRODZIE 10</t>
  </si>
  <si>
    <t>BUDYNEK MIESZKALNY ZACHOWICE GLINIANA 11</t>
  </si>
  <si>
    <t>Iluminacja kościoła Smolec</t>
  </si>
  <si>
    <t>Iluminacja kościoła Pełcznica</t>
  </si>
  <si>
    <t>Boisko Gniechowice</t>
  </si>
  <si>
    <t>Boisko Zachowice</t>
  </si>
  <si>
    <t>Kompleks boisk Sadków</t>
  </si>
  <si>
    <t>przyłącze kanalizacyjne</t>
  </si>
  <si>
    <t>oświetlenie uliczne</t>
  </si>
  <si>
    <t>Budynek gospodarczy</t>
  </si>
  <si>
    <t>Aula</t>
  </si>
  <si>
    <t xml:space="preserve">Sala sportowa przy szkole </t>
  </si>
  <si>
    <t>zbiornik SUW</t>
  </si>
  <si>
    <t>hydrofornia ze studnią</t>
  </si>
  <si>
    <t>studnia kopana</t>
  </si>
  <si>
    <t>Iluminacja kościoła Gniechowice</t>
  </si>
  <si>
    <t>Iluminacja kościoła Strzeganowice</t>
  </si>
  <si>
    <t>Iluminacja kościoła Jaszkotle</t>
  </si>
  <si>
    <t>Iluminacja kościoła Skałka</t>
  </si>
  <si>
    <t>Iluminacja kościoła Zachowice</t>
  </si>
  <si>
    <t>Iluminacja kościoła Wojtkowice</t>
  </si>
  <si>
    <t>Iluminacja kościoła Bogdaszowice</t>
  </si>
  <si>
    <t>Świetlica Bogdaszowice*</t>
  </si>
  <si>
    <t>Świetlica Czerńczyce*</t>
  </si>
  <si>
    <t>Świetlica Gądów*</t>
  </si>
  <si>
    <t>Świetlica Małkowice*</t>
  </si>
  <si>
    <t>Świetlica Nowa Wieś Wrocławska*</t>
  </si>
  <si>
    <t>Świetlica Pietrzykowice*</t>
  </si>
  <si>
    <t>Świetlica Romnów*</t>
  </si>
  <si>
    <t>Świetlica Skałka*</t>
  </si>
  <si>
    <t>Świetlica Smolec*</t>
  </si>
  <si>
    <t>Świetlica Sośnica*</t>
  </si>
  <si>
    <t>Świetlica Strzeganowice*</t>
  </si>
  <si>
    <t>Szatnia-świetlica Sadowice*</t>
  </si>
  <si>
    <t>Świetlica Mokronos Dolny*</t>
  </si>
  <si>
    <t>Domek piłkarski w Kątach Wrocławskich*</t>
  </si>
  <si>
    <t>Sala widowiskowo-sportowa, Kąty Wrocławskie*</t>
  </si>
  <si>
    <t>Ratusz + wieża ratuszowa - bud. użyteczności pulicznej*</t>
  </si>
  <si>
    <t>BUDYNEK MIESZKALNY KILIANÓW 22*</t>
  </si>
  <si>
    <t>Procentowy udział w nieruchomości</t>
  </si>
  <si>
    <t>100</t>
  </si>
  <si>
    <t>23</t>
  </si>
  <si>
    <t>50</t>
  </si>
  <si>
    <t>46,6</t>
  </si>
  <si>
    <t>24,66</t>
  </si>
  <si>
    <t>22,38</t>
  </si>
  <si>
    <t>21,51</t>
  </si>
  <si>
    <t>11,05</t>
  </si>
  <si>
    <t>35,81</t>
  </si>
  <si>
    <t>32,1</t>
  </si>
  <si>
    <t>30,30</t>
  </si>
  <si>
    <t>73,86</t>
  </si>
  <si>
    <t>45,65</t>
  </si>
  <si>
    <t>46,72</t>
  </si>
  <si>
    <t>16,5</t>
  </si>
  <si>
    <t>7,64</t>
  </si>
  <si>
    <t>68,75</t>
  </si>
  <si>
    <t>4,7</t>
  </si>
  <si>
    <t>55</t>
  </si>
  <si>
    <t>25,78</t>
  </si>
  <si>
    <t>24,71</t>
  </si>
  <si>
    <t>16,36</t>
  </si>
  <si>
    <t>29,2</t>
  </si>
  <si>
    <t>13,14</t>
  </si>
  <si>
    <t>24,02</t>
  </si>
  <si>
    <t>17,8</t>
  </si>
  <si>
    <t>68,32</t>
  </si>
  <si>
    <t>19,86</t>
  </si>
  <si>
    <t>64,61</t>
  </si>
  <si>
    <t>36,92</t>
  </si>
  <si>
    <t>14,85</t>
  </si>
  <si>
    <t>65,39</t>
  </si>
  <si>
    <t>35,6</t>
  </si>
  <si>
    <t>18,38</t>
  </si>
  <si>
    <t>14,6</t>
  </si>
  <si>
    <t>18,1</t>
  </si>
  <si>
    <t>81,11</t>
  </si>
  <si>
    <t>12,19</t>
  </si>
  <si>
    <t>10,31</t>
  </si>
  <si>
    <t>7,07</t>
  </si>
  <si>
    <t>20,62</t>
  </si>
  <si>
    <t>51,6</t>
  </si>
  <si>
    <t>20,86</t>
  </si>
  <si>
    <t>73,02</t>
  </si>
  <si>
    <t>33,30</t>
  </si>
  <si>
    <t>kontenerowa</t>
  </si>
  <si>
    <t>Świetlica Cesarzowice, boisko</t>
  </si>
  <si>
    <t>Świetlica Szymanów, boisko</t>
  </si>
  <si>
    <t>1.</t>
  </si>
  <si>
    <t>2.</t>
  </si>
  <si>
    <t>3.</t>
  </si>
  <si>
    <t>4.</t>
  </si>
  <si>
    <t>5.</t>
  </si>
  <si>
    <t>6.</t>
  </si>
  <si>
    <t>7.</t>
  </si>
  <si>
    <t>8.</t>
  </si>
  <si>
    <t>11.</t>
  </si>
  <si>
    <t>lp</t>
  </si>
  <si>
    <t>Kserokopiarki</t>
  </si>
  <si>
    <t>Infokiosk</t>
  </si>
  <si>
    <t>metalowy</t>
  </si>
  <si>
    <t>Dom przedpogrzebowy Bogdaszowice</t>
  </si>
  <si>
    <t>Iluminacja kościoła Nowa Wieś Kącka</t>
  </si>
  <si>
    <t>Sprzęt muzyczny i nagłośnieniowy</t>
  </si>
  <si>
    <t>ujęcie wody, studnie</t>
  </si>
  <si>
    <t>kabiny sanitarne TOI TOI</t>
  </si>
  <si>
    <t>zbiornik wody pitnej</t>
  </si>
  <si>
    <t>agregat prądotwórczy</t>
  </si>
  <si>
    <t>Serwer</t>
  </si>
  <si>
    <t>Drukarka HP</t>
  </si>
  <si>
    <t>UPS</t>
  </si>
  <si>
    <t>Kserokopiarka Utax</t>
  </si>
  <si>
    <t>Skaner szczelinowy</t>
  </si>
  <si>
    <t>Telefony Panasonic 2 szt.</t>
  </si>
  <si>
    <t>Dyktafon</t>
  </si>
  <si>
    <t>Klimatyzacja</t>
  </si>
  <si>
    <t>Zestaw komputerowy</t>
  </si>
  <si>
    <t>komputer</t>
  </si>
  <si>
    <t>drukarka</t>
  </si>
  <si>
    <t>Monitoring</t>
  </si>
  <si>
    <t>Laptop</t>
  </si>
  <si>
    <t>Telefon komórkowy Nokia</t>
  </si>
  <si>
    <t>kserokopiarka</t>
  </si>
  <si>
    <t>centrala telefoniczna Panasonic</t>
  </si>
  <si>
    <t>laptop</t>
  </si>
  <si>
    <t>projektor</t>
  </si>
  <si>
    <t>Zestaw komputerowy Viper 5 szt</t>
  </si>
  <si>
    <t>Zestaw komputerowy Viper 2 szt</t>
  </si>
  <si>
    <t>monitor LCD Hundai</t>
  </si>
  <si>
    <t>Drukarka HP 2 szt</t>
  </si>
  <si>
    <t>Drukarka HP 7 szt</t>
  </si>
  <si>
    <t>Kopiarka Konica Minolta</t>
  </si>
  <si>
    <t>Zestaw komputerowy ASUS 17 szt</t>
  </si>
  <si>
    <t>Zestaw komputerowy Viper Basic</t>
  </si>
  <si>
    <t>Centrala Platan</t>
  </si>
  <si>
    <t>rejedtrator TV przemysłowej</t>
  </si>
  <si>
    <t>kamera 3 szt</t>
  </si>
  <si>
    <t>tablica elektroniczna</t>
  </si>
  <si>
    <t>kamera sony</t>
  </si>
  <si>
    <t>notebook Fujitsu</t>
  </si>
  <si>
    <t>notebook Dell</t>
  </si>
  <si>
    <t>Lenovo</t>
  </si>
  <si>
    <t>laptop Dell 3 szt</t>
  </si>
  <si>
    <t>projector NEC</t>
  </si>
  <si>
    <t>projector BenQ</t>
  </si>
  <si>
    <t>Tablica interaktywna 2 szt</t>
  </si>
  <si>
    <t>Konica Minolta</t>
  </si>
  <si>
    <t>Fax Panasonic</t>
  </si>
  <si>
    <t>Elektroniczna woźna</t>
  </si>
  <si>
    <t>Zestawy komputerowe</t>
  </si>
  <si>
    <t>centrala telefoniczna</t>
  </si>
  <si>
    <t>Sprzęt nagłośnieniowy</t>
  </si>
  <si>
    <t>pracownia przyrodnicza</t>
  </si>
  <si>
    <t>tablice interaktywne</t>
  </si>
  <si>
    <t>Komputery i serwery</t>
  </si>
  <si>
    <t>Urządzenie kopertujące</t>
  </si>
  <si>
    <t>Projektor multimedialny</t>
  </si>
  <si>
    <t>Targowisko z przekryciem, ul. Zwycięstwa Katy Wrocławskie</t>
  </si>
  <si>
    <t>Kontener socjalny na targowisku</t>
  </si>
  <si>
    <t>Ogrodzenie przy drodze Smolec</t>
  </si>
  <si>
    <t>Iluminacja kościoła Sośnica</t>
  </si>
  <si>
    <t>Winda zewnętrzna w Ratuszu</t>
  </si>
  <si>
    <t>9.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</si>
  <si>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</si>
  <si>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</si>
  <si>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</si>
  <si>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</si>
  <si>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</si>
  <si>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</si>
  <si>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</si>
  <si>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</si>
  <si>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</si>
  <si>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</si>
  <si>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</si>
  <si>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</si>
  <si>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</si>
  <si>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</si>
  <si>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</si>
  <si>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</si>
  <si>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</si>
  <si>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35.</t>
  </si>
  <si>
    <t>36.</t>
  </si>
  <si>
    <t>37.</t>
  </si>
  <si>
    <t>38.</t>
  </si>
  <si>
    <t>39.</t>
  </si>
  <si>
    <t>40.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</si>
  <si>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</si>
  <si>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</si>
  <si>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</si>
  <si>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</si>
  <si>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</si>
  <si>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</si>
  <si>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</si>
  <si>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</si>
  <si>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</si>
  <si>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</si>
  <si>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</si>
  <si>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</si>
  <si>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</si>
  <si>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</si>
  <si>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</si>
  <si>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</si>
  <si>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</si>
  <si>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</si>
  <si>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</si>
  <si>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</si>
  <si>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</si>
  <si>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</si>
  <si>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</si>
  <si>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</si>
  <si>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</si>
  <si>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</si>
  <si>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</si>
  <si>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</si>
  <si>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</si>
  <si>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</si>
  <si>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</si>
  <si>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</si>
  <si>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</si>
  <si>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</si>
  <si>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</si>
  <si>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</si>
  <si>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</si>
  <si>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</si>
  <si>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83.</t>
  </si>
  <si>
    <t>84.</t>
  </si>
  <si>
    <t>85.</t>
  </si>
  <si>
    <t>BUDYNEK ZAKŁADU GOSPODARKI MIESZKANIOWEJ, KOŚCIUSZKI 16a</t>
  </si>
  <si>
    <t>BUDYNEK MIESZKALNY ZACHOWICE PIWNA 18</t>
  </si>
  <si>
    <t>BUDYNEK MIESZKALNY SMOLEC UL. GŁÓWNA 26</t>
  </si>
  <si>
    <t>BUDYNEK MIESZKALNY, KĄTY WROCŁAWSKIE,.KOŚCIUSZKI 10</t>
  </si>
  <si>
    <t>BUDYNEK MIESZKALNY KĄTY WROCŁAWSKIE.KOŚCIUSZKI 3</t>
  </si>
  <si>
    <t>BUDYNEK MIESZKALNY KĄTY WROCŁAWSKIE, WROCŁAWSKA 28</t>
  </si>
  <si>
    <t>BUDYNEK MIESZKALNY KĄTY WROCŁAWSKA WROCŁWSKA 42A</t>
  </si>
  <si>
    <t>BUDYNEK MIESZKALNY KĄTY WROCŁAWSKIE KOŚCIUSZKI 14</t>
  </si>
  <si>
    <t>BUDYNEK MIESZKALNY KĄTY WROCŁAWSKIE KOŚCIUSZKI 22</t>
  </si>
  <si>
    <t>BUDYNEK MIESZKALNY KĄTY WROCŁAWSKIE KOŚCIUSZKI 24</t>
  </si>
  <si>
    <t>BUDYNEK MIESZKALNY KĄTY WROCŁAWSKIE KOŚCIUSZKI 28</t>
  </si>
  <si>
    <t>BUDYNEK MIESZKALNY KĄTY WROCŁAWSKIE GRUNWALDZKA 1</t>
  </si>
  <si>
    <t>BUDYNEK MIESZKALNY KĄTY WROCŁAWSKIE, KOŚCIUSZKI 7</t>
  </si>
  <si>
    <t>BUDYNEK MIESZKALNY KĄTY WROCŁAWSKIE,BARLICKIGO 9</t>
  </si>
  <si>
    <t>BUDYNEK MIESZKALNY KĄTY WROCŁAWSKIE, BARLICKIEGO15</t>
  </si>
  <si>
    <t>BUDYNEK MIESZKALNY KĄTY WROCŁAWSKIE BARLICIEGO 2</t>
  </si>
  <si>
    <t>BUDYNEK MIESZKALNY KĄTY WROCŁAWSKIE, SIKORSKIEGO 5</t>
  </si>
  <si>
    <t>BUDYNEK MIESZKALNY KĄTY WROCŁAWSKIE, NORWIDA 1</t>
  </si>
  <si>
    <t>BUDYNEK MIESZKALNY KĄTY WROCŁAWSKIE, KOŚCIELNA 1</t>
  </si>
  <si>
    <t>BUDYNEK MIESZKALNY KĄTY WROCŁAWSKIE, 1 MAJA 22</t>
  </si>
  <si>
    <t>BUDYNEK MIESZKALNY KĄTY WROCŁAWSKIE, ŚWIDNICKA 1</t>
  </si>
  <si>
    <t>BUDYNEK MIESZKALNY KĄTY WROCŁAWSKIE, 1 MAJA 27</t>
  </si>
  <si>
    <t>BUDYNEK MIESZKALNY KĄTY WROCŁAWSKIE, SIKORSKIEGO 26</t>
  </si>
  <si>
    <t>BUDYNEK MIESZKALNY KĄTY WROCŁAWSKIE, SIKORSKIEGO 11</t>
  </si>
  <si>
    <t>BUDYNEK MIESZKALNY KĄTY WROCŁAWSKIE,ŚWIDNICKA 2A</t>
  </si>
  <si>
    <t>BUDYNEK MIESZKALNY KĄTY WROCŁAWSKIE,STOSZYCE 1</t>
  </si>
  <si>
    <t>BUDYNEK MIESZKALNY KĄTY WROCŁAWSKIE, RYNEK 8</t>
  </si>
  <si>
    <t>BUDYNEK MIESZKALNY KĄTY WROCŁAWSKIE, RYNEK 20</t>
  </si>
  <si>
    <t>BUDYNEK MIESZKALNY KĄTY WROCŁAWSKIE, RYNEK 3</t>
  </si>
  <si>
    <t>BUDYNEK MIESZKALNY KĄTY WROCŁAWSKIE, POPIEŁUSZKI 8</t>
  </si>
  <si>
    <t>BUDYNEK MIESZKALNY KĄTY WROCŁAWSKIE, KOŚCIUSZKI 5</t>
  </si>
  <si>
    <t>BUDYNEK MIESZKALNY KĄTY WROCŁAWSKIE, RYNEK 19</t>
  </si>
  <si>
    <t>BUDYNEK MIESZKALNY KĄTY WROCŁAWSKIE,RYNEK 27</t>
  </si>
  <si>
    <t>BUDYNEK MIESZKALNY KĄTY WROCŁAWSKIE, ŚWIDNICKA 7</t>
  </si>
  <si>
    <t>BUDYNEK MIESZKALNY KĄTY WROCŁAWSKIE, NORWIDA 2</t>
  </si>
  <si>
    <t>BUDYNEK MIESZKALNY KĄTY WROCŁAWSKIE, OKULICKIEGO 14</t>
  </si>
  <si>
    <t>BUDYNEK MIESZKALNY KĄTY WROCŁAWSKIE, RYNEK 13</t>
  </si>
  <si>
    <t>BUDYNEK MIESZKALNY KĄTY WROCŁAWSKIE, MIRECKIEGO 14</t>
  </si>
  <si>
    <t>BUDYNEK MIESZKALNY KĄTY WROCŁAWSKIE, WROCŁAWSKA 20</t>
  </si>
  <si>
    <t>BUDYNEK MIESZKALNY KĄTY WROCŁAWSKIE, RYNEK 12</t>
  </si>
  <si>
    <t>BUDYNEK MIESZKALNY KĄTY WROCŁAWSKIE, 1 MAJA 47</t>
  </si>
  <si>
    <t>BUDYNEK MIESZKALNY KĄTY WROCŁAWSKIE,CHABROWA 16</t>
  </si>
  <si>
    <t>BUDYNEK MIESZKALNY KĄTY WROCŁAWSKIE, 1MAJA 84</t>
  </si>
  <si>
    <t>BUDYNEK MIESZKALNY KĄTY WROCŁAWSKIE, SIKORSKIEGO 20</t>
  </si>
  <si>
    <t>BUDYNEK MIESZKALNY KĄTY WROCŁAWSKIE, ŚWIDNICA 3B</t>
  </si>
  <si>
    <t>BUDYNEK MIESZKALNY, GNIECHOWICE*</t>
  </si>
  <si>
    <t>DOM POGRZEBOWY BOGDASZOWICE*</t>
  </si>
  <si>
    <t>WYPOSAŻENIA I URZĄDZENIA</t>
  </si>
  <si>
    <t>CMENTARZ KOMUNALNY WRAZ Z OGRODZENIEM, KAPLICĄ W SMOLCU</t>
  </si>
  <si>
    <t>CMENTARZ KOMUNALNY WRAZ Z OGRODZENIEM W SOŚNICY</t>
  </si>
  <si>
    <t>CMENTARZ KOMUNALNY WRAZ Z OGRODZENIEM PEŁCZNICY</t>
  </si>
  <si>
    <t>CMENTARZ KOMUNALNY WRAZ Z OGRODZENIEM W KILIANOWIE</t>
  </si>
  <si>
    <t>TRAKTOR 200107HRB</t>
  </si>
  <si>
    <t>Jednostka</t>
  </si>
  <si>
    <t>Zabezpieczenia przeciwpożarowe</t>
  </si>
  <si>
    <t>Zabezpieczenia przeciwkradzieżowe</t>
  </si>
  <si>
    <t>- zgodne z przepisami o ochronie przeciwpożarowej</t>
  </si>
  <si>
    <t>- instalacja sygnalizacji alarmu pożarowego</t>
  </si>
  <si>
    <t>- instalacja alarmowa z monitoringiem sygnałów drogą radiową przez firmę zewnętrzną</t>
  </si>
  <si>
    <t>Zakład Gospodarki Mieszkaniowej</t>
  </si>
  <si>
    <t xml:space="preserve">- gaśnice, hydranty  </t>
  </si>
  <si>
    <t>3</t>
  </si>
  <si>
    <t>Gminny Ośrodek Pomocy Społecznej</t>
  </si>
  <si>
    <t>- siedziba z Zespole Obsługi Jednostek Oświatowych, te same zabezpieczenia</t>
  </si>
  <si>
    <t>4</t>
  </si>
  <si>
    <t>Zespół Obsługi Jednostek Oświatowych</t>
  </si>
  <si>
    <t xml:space="preserve">- zgodne z przepisami o ochronie przeciwpożarowej, </t>
  </si>
  <si>
    <t>- gaśnice,</t>
  </si>
  <si>
    <t>- system alarmowy,</t>
  </si>
  <si>
    <t>- żaluzje antywłamaniowe „Delta”</t>
  </si>
  <si>
    <t>5</t>
  </si>
  <si>
    <t>Szkoła Podstawowa nr 1 w Kątach Wrocławskich</t>
  </si>
  <si>
    <t>- zgodne z przepisami o ochronie przeciwpożarowej,</t>
  </si>
  <si>
    <t>- hydranty, gaśnice</t>
  </si>
  <si>
    <t>- system oddymiania</t>
  </si>
  <si>
    <t>- żaluzje antywłamaniowe,</t>
  </si>
  <si>
    <t>6</t>
  </si>
  <si>
    <t>Szkoła Podstawowa nr 2 w Kątach Wrocławskich</t>
  </si>
  <si>
    <t>- sprzęt przeciwpożarowy</t>
  </si>
  <si>
    <t>- rolety antywłamaniowe,</t>
  </si>
  <si>
    <t>- drzwi antywłamaniowe wewnętrzne</t>
  </si>
  <si>
    <t>Szkoła Podstawowa w Gniechowicach</t>
  </si>
  <si>
    <t>- zgodnie z przepisami o ochronie przeciwpożarowej,</t>
  </si>
  <si>
    <t>- monitorowanie obiektu (dotyczy budynku szkoły oraz hali sportowej)</t>
  </si>
  <si>
    <t>- system TV przemysłowej (dotyczy budynku szkoły oraz hali sportowej)</t>
  </si>
  <si>
    <t>Szkoła Podstawowa w Małkowicach</t>
  </si>
  <si>
    <t>- okna antywłamaniowe w pracowni komputerowej, alarm</t>
  </si>
  <si>
    <t>- po dwa zamki w drzwiach wejściowych, ewakuacyjnych i drzwiach sekretariatu</t>
  </si>
  <si>
    <t>- kłódki w drzwiach w budynku gospodarczym</t>
  </si>
  <si>
    <t>9</t>
  </si>
  <si>
    <t>Szkoła Podstawowa w Sadkowie</t>
  </si>
  <si>
    <t>- zgodnie z przepisami o ochronie przeciwpożarowej</t>
  </si>
  <si>
    <t>- sprzęt gaśnicy,</t>
  </si>
  <si>
    <t>- hydranty</t>
  </si>
  <si>
    <t>- system alarmowy w sali komputerowej,</t>
  </si>
  <si>
    <t>- drzwi i okna w Sali komputerowej oraz w sekretariacie,</t>
  </si>
  <si>
    <t>- roleta antywłamaniowa w bibliotece</t>
  </si>
  <si>
    <t>10</t>
  </si>
  <si>
    <t>Zespół Szkolno-Przedszkolny w Smolcu</t>
  </si>
  <si>
    <t>- gaśnice na każdym piętrze,</t>
  </si>
  <si>
    <t>- hydrant w Sali gimnastycznej</t>
  </si>
  <si>
    <t>- żaluzje antywłamaniowe w Sali multimedialnej</t>
  </si>
  <si>
    <t>- wejście na kolejne kondygnacje w budynku szkoły oddzielone kratami</t>
  </si>
  <si>
    <t>- wejściowe drzwi antywłamaniowe</t>
  </si>
  <si>
    <t>- system sygnalizacyjno-alarmowy powiadamiający Policję w sali gimnastycznej</t>
  </si>
  <si>
    <t>Publiczne Przedszkole w Kątach Wrocławskich</t>
  </si>
  <si>
    <t>- 2 hydranty zewnętrzne, 5 hydrantów wewnętrznych,</t>
  </si>
  <si>
    <t>- 10 gaśnic,</t>
  </si>
  <si>
    <t>- system alarmowy</t>
  </si>
  <si>
    <t>10.</t>
  </si>
  <si>
    <t>17.</t>
  </si>
  <si>
    <t>32.</t>
  </si>
  <si>
    <t>33.</t>
  </si>
  <si>
    <t>34.</t>
  </si>
  <si>
    <t>41.</t>
  </si>
  <si>
    <t>42.</t>
  </si>
  <si>
    <t>54.</t>
  </si>
  <si>
    <t>82.</t>
  </si>
  <si>
    <t>Tablica interaktywna z projektorem</t>
  </si>
  <si>
    <t>Budynek przedszkola</t>
  </si>
  <si>
    <t>Budynek szkolny</t>
  </si>
  <si>
    <t>Hala sportowa</t>
  </si>
  <si>
    <t>Budynek szkolny 2</t>
  </si>
  <si>
    <t>Budynek Szkolny 1</t>
  </si>
  <si>
    <t>Budynek biurowy</t>
  </si>
  <si>
    <t>Świetlica Wojtkowice</t>
  </si>
  <si>
    <t>Boisko do koszykówki Mokronos Górny</t>
  </si>
  <si>
    <t>Ogrodzenie boiska Gniechowice</t>
  </si>
  <si>
    <t>Wyposażenie placów zabaw</t>
  </si>
  <si>
    <t>86.</t>
  </si>
  <si>
    <t>87.</t>
  </si>
  <si>
    <t>88.</t>
  </si>
  <si>
    <t>89.</t>
  </si>
  <si>
    <t>Komputery przenośne</t>
  </si>
  <si>
    <t>Kolektory danych</t>
  </si>
  <si>
    <t>Terminal mobilny 2 sztuki</t>
  </si>
  <si>
    <t>lampa bakteriobójcza</t>
  </si>
  <si>
    <t>zestaw mikrofonów bezprzewodowych</t>
  </si>
  <si>
    <t>Boisko do koszykówki</t>
  </si>
  <si>
    <t>Wyposażenie placu zabaw</t>
  </si>
  <si>
    <t>Urządzenie wielofunkcyjne</t>
  </si>
  <si>
    <t>Centrala telefoniczna</t>
  </si>
  <si>
    <t>Mikrofony z głośnikami</t>
  </si>
  <si>
    <t>Tablica interaktywna</t>
  </si>
  <si>
    <t>Projektor Benq MX</t>
  </si>
  <si>
    <t>Ekran Adeo Motorized</t>
  </si>
  <si>
    <t>Notebook DEll</t>
  </si>
  <si>
    <t>Projektor NEC</t>
  </si>
  <si>
    <t>Świetlica Pełcznica</t>
  </si>
  <si>
    <t>Świetlica Zachowice</t>
  </si>
  <si>
    <t>Świetlica Kamionna</t>
  </si>
  <si>
    <t>Świetlica Wszemiłowice</t>
  </si>
  <si>
    <t>Świetlica Zabrodzie</t>
  </si>
  <si>
    <t>Świetlica Stoszyce</t>
  </si>
  <si>
    <t>Świetlica Samotwór</t>
  </si>
  <si>
    <t>Wiaty przystankowe i turystyczne</t>
  </si>
  <si>
    <t>Plac zabaw Zachowice</t>
  </si>
  <si>
    <t>Plac sportowy Kilianów</t>
  </si>
  <si>
    <t>Boisko do gry w siatkówkę Bliż</t>
  </si>
  <si>
    <t>trybuny stacjonarne</t>
  </si>
  <si>
    <t>Oświetlenie Kościoła Małkowice</t>
  </si>
  <si>
    <t>Wyposażenie świetlic wiejskich</t>
  </si>
  <si>
    <t>30.</t>
  </si>
  <si>
    <t>31.</t>
  </si>
  <si>
    <t>90.</t>
  </si>
  <si>
    <t>BUDYNEK MIESZKALNY SMOLEC LIPOWA 5 i 5A</t>
  </si>
  <si>
    <t>BUDYNEK MIESZKALNY MOKRONOS GÓRNY 12</t>
  </si>
  <si>
    <t xml:space="preserve">BUDYNEK MIESZKALNY GNIECHOWICE,Wrocławska 7C,7D </t>
  </si>
  <si>
    <t>BUDYNEK POSZKOLNY BOGDASZOWICE,KOŚCIELNA 1a</t>
  </si>
  <si>
    <t>BUDYNEK NIEMIESZKANY STRADÓW NR 3</t>
  </si>
  <si>
    <t>BUDYNEK NIEMIESZKANY SMOLEC, DWORCOWA 1</t>
  </si>
  <si>
    <t>BUDYNEK NIEMIESZKANY WOJTKOWICE 26</t>
  </si>
  <si>
    <t>BUDYNEK NIEMIESZKANY WOJTKOWICE 34</t>
  </si>
  <si>
    <t>BUDYNEK NIEMIESZKANY KĄTY WROCŁAWSKIE,1 MAJA 75</t>
  </si>
  <si>
    <t>BUDYNEK NIEMIESZKANY KĄTY WROCŁAWSKIE, KOŚCIELNA 1</t>
  </si>
  <si>
    <t>BUDYNEK NIEMIESZKANY KĄTY WROCŁAWSKIE, WROCŁAWSKA 46</t>
  </si>
  <si>
    <t>BUDYNEK NIEMIESZKANY KATY WROCŁAWSKIE,ŚWIDNICKA 13</t>
  </si>
  <si>
    <t>BUDYNEK NIEMIESZKANY KĄTY WROCŁAWSKIE, KOŚCIUSZKI 7</t>
  </si>
  <si>
    <t>BUDYNEK NIEMIESZKANY KĄTY WROCŁAWSKIE,GRUNWALDZKA 1</t>
  </si>
  <si>
    <t>BUDYNEK NIEMIESZKANY KĄTY WROCŁAWSKIE, 1 MAJA 25</t>
  </si>
  <si>
    <t>BUDYNEK NIEMIESZKANY KĄTY WROCŁAWSKIE, RYNEK 35</t>
  </si>
  <si>
    <t>BUDYNEK NIEMIESZKANY ZWYCIĘSTWA 19-21</t>
  </si>
  <si>
    <t>BUDYNEK NIEMIESZKANY KĄTY WROCŁAWSKIE, 1 MAJA 35</t>
  </si>
  <si>
    <t>BUDYNEK NIEMIESZKANY KATY WROCŁAWSKIE, CHABROWA 2</t>
  </si>
  <si>
    <t>BUDYNEK NIEMIESZKANY SKAŁKA, SZKOLNA 1</t>
  </si>
  <si>
    <t>BUDYNEK NIEMIESZKANY ZABRODZIE 10</t>
  </si>
  <si>
    <t>BUDYNEK NIEMIESZKANY GÓRZYCE</t>
  </si>
  <si>
    <t>BUDYNEK NIEMIESZKANY GNIECHOWICE</t>
  </si>
  <si>
    <t>PAŁAC RUINY W SMOLCU</t>
  </si>
  <si>
    <t>Kosiarka samojezdna Alpina</t>
  </si>
  <si>
    <t>Alkomat Mark X</t>
  </si>
  <si>
    <t>Boisko do koszykówki Bogdaszowice</t>
  </si>
  <si>
    <t>Boisko do piłki plażowej Krzeptów</t>
  </si>
  <si>
    <t>Place sportowe pozostałe</t>
  </si>
  <si>
    <t>Ogrodzenia pozostałe</t>
  </si>
  <si>
    <t>Płotek drewniany Zachowice</t>
  </si>
  <si>
    <t>Płot Strzeganowice</t>
  </si>
  <si>
    <t>Tor dla rolkarzy Kąty Wr.</t>
  </si>
  <si>
    <t>oczyszczalnia ścieków Gniechowice</t>
  </si>
  <si>
    <t>Urządzenia i maszyny</t>
  </si>
  <si>
    <t>Pojazdy wolnobieżne - kosiarki</t>
  </si>
  <si>
    <t>91.</t>
  </si>
  <si>
    <t>92.</t>
  </si>
  <si>
    <t>93.</t>
  </si>
  <si>
    <t>94.</t>
  </si>
  <si>
    <t>95.</t>
  </si>
  <si>
    <t>96.</t>
  </si>
  <si>
    <t>97.</t>
  </si>
  <si>
    <t>monitoring Pietrzykowice</t>
  </si>
  <si>
    <t>monitoring Kąty Wrocławskie</t>
  </si>
  <si>
    <t>monitoring Gniechowice</t>
  </si>
  <si>
    <t>centrala alarmowa w dwóch budynkach szkolnych</t>
  </si>
  <si>
    <t>monitoring w budynku przy ul. Żeromskiego 3</t>
  </si>
  <si>
    <t>tablica interaktywna</t>
  </si>
  <si>
    <t>telewizor 2 szt.</t>
  </si>
  <si>
    <t>Trybuny na boisku szkolnym</t>
  </si>
  <si>
    <t>Komputery - 5 sztuk</t>
  </si>
  <si>
    <t>Monitory - 11 sztuk</t>
  </si>
  <si>
    <t>Monitor IIYAMA 24</t>
  </si>
  <si>
    <t xml:space="preserve">Kserokopiarka </t>
  </si>
  <si>
    <t>Urządzenie nagłaśniające</t>
  </si>
  <si>
    <t>Tablica interaktywna MyBoard</t>
  </si>
  <si>
    <t>Projektor SONY VPLDX142</t>
  </si>
  <si>
    <t>Tablica interaktywna  MyBoard 95 C</t>
  </si>
  <si>
    <t>Projektor Epson EB-525W</t>
  </si>
  <si>
    <t>Projektor NEC V 302W</t>
  </si>
  <si>
    <t>Ekran AVTek bussines Pro200</t>
  </si>
  <si>
    <t>Laptop- 2 szt.</t>
  </si>
  <si>
    <t xml:space="preserve">Dysk zewnetrzny </t>
  </si>
  <si>
    <t>Laptop Dell  Inspiron 5558</t>
  </si>
  <si>
    <t>Laptop Lenovo 305-151BD</t>
  </si>
  <si>
    <t>Budynek szkoły podstawowej (stara część)</t>
  </si>
  <si>
    <t>sanitariaty szkoły podstawowej</t>
  </si>
  <si>
    <t>pustak, cegła</t>
  </si>
  <si>
    <t xml:space="preserve">żelbetowy </t>
  </si>
  <si>
    <t>stalowa konstrukcja więżby dachowej z krokwiami C50</t>
  </si>
  <si>
    <t>Budynek szkoły podstawowej (nowa część)</t>
  </si>
  <si>
    <t>beton komórkowy, sala gówna: konstrukcja stalowa</t>
  </si>
  <si>
    <t>stropodach na żelbetowym stropie gęstożebrowym</t>
  </si>
  <si>
    <t xml:space="preserve">dwuspadowy dach o stromych połaciach i konstrukcji stalowej, głębokotłoczona </t>
  </si>
  <si>
    <t>Bieżnia</t>
  </si>
  <si>
    <t>Traktorek MCCULLOH</t>
  </si>
  <si>
    <t>Wyposażenie i urządzenia przedszkole</t>
  </si>
  <si>
    <t>Wyposażenie i urządzenia szkoła</t>
  </si>
  <si>
    <t>10. Zespół Szkolno-Przedszkolny w Smolcu</t>
  </si>
  <si>
    <t>elektroniczna tablica wyników</t>
  </si>
  <si>
    <t>projektor NEC VE281X 2 szt.</t>
  </si>
  <si>
    <t>elektroniczna waga medyczna</t>
  </si>
  <si>
    <t>biblioteka program + czytnik</t>
  </si>
  <si>
    <t>Zestaw interaktywny 11 szt.</t>
  </si>
  <si>
    <t>aparat cyfrowy</t>
  </si>
  <si>
    <t>drukarka hp</t>
  </si>
  <si>
    <t>drukarka 14 szt.</t>
  </si>
  <si>
    <t>odtwarzacz dvd</t>
  </si>
  <si>
    <t>telewizor panasonic</t>
  </si>
  <si>
    <t>radiomagnetofon PHILIPS CD/MP3 10 szt.</t>
  </si>
  <si>
    <t>urządzenie wielofunkcyjne konica minolta</t>
  </si>
  <si>
    <t>urządzenie wielofunkcyjne</t>
  </si>
  <si>
    <t>komputer zoneo Phantorm 31 szt.</t>
  </si>
  <si>
    <t>komputer zoneo Phantorm 14 szt.</t>
  </si>
  <si>
    <t>komputer zoneo Standard+monitor 2 szt.</t>
  </si>
  <si>
    <t>nagłośnienie szkoły (nowej)</t>
  </si>
  <si>
    <t>zestaw komputerowy Viper 5 szt.</t>
  </si>
  <si>
    <t>pianino cyfrowe</t>
  </si>
  <si>
    <t>notebook hp probook 650</t>
  </si>
  <si>
    <t>drukarka Bixolon SLP-T400</t>
  </si>
  <si>
    <t>terminal danych PA-20 Batch Gun</t>
  </si>
  <si>
    <t>Projektory multimedialne</t>
  </si>
  <si>
    <t>Sprzęt nagłaśniający</t>
  </si>
  <si>
    <t>Kocioł olejowy</t>
  </si>
  <si>
    <t>stalowa lekka , częściowo murowana, częściowo płyty warstwowe na ryglach stalowych</t>
  </si>
  <si>
    <t xml:space="preserve">konstrukcja stalowa </t>
  </si>
  <si>
    <t>konstrukcja stalowa  dwuspadowy dach o stromych połaciach</t>
  </si>
  <si>
    <t>Budynek sali gimnastycznej</t>
  </si>
  <si>
    <t>zestaw komputerowy</t>
  </si>
  <si>
    <t>notebook hp 610</t>
  </si>
  <si>
    <t>monitor samsung</t>
  </si>
  <si>
    <t xml:space="preserve">kserokopiarka </t>
  </si>
  <si>
    <t>telewizor sony</t>
  </si>
  <si>
    <t>aparat cyfrowy  nikon</t>
  </si>
  <si>
    <t xml:space="preserve">drukarka </t>
  </si>
  <si>
    <t>pianino elektroniczne</t>
  </si>
  <si>
    <t>zestaw nagłasniający yamaha</t>
  </si>
  <si>
    <t>mikrofon + wzmacniacz</t>
  </si>
  <si>
    <t>mikrofon bezprzewodowy nagłowny</t>
  </si>
  <si>
    <t>czytnik podpisu elektronicznego</t>
  </si>
  <si>
    <t>dysk zewnętrzny</t>
  </si>
  <si>
    <t>videomonitor</t>
  </si>
  <si>
    <t>wideo</t>
  </si>
  <si>
    <t>pralka bosch</t>
  </si>
  <si>
    <t>1. Urząd Miasta i Gminy Kąty Wrocławskie</t>
  </si>
  <si>
    <t>Urząd Miasta i Gminy Kąty Wrocławskie</t>
  </si>
  <si>
    <t>Modernizacja systemu okiennego w Sali gimnastycznej</t>
  </si>
  <si>
    <t>Odwodnienie budynku szkoły</t>
  </si>
  <si>
    <t>DREWNIANE</t>
  </si>
  <si>
    <t>DACHÓWKA</t>
  </si>
  <si>
    <t>BLACHA</t>
  </si>
  <si>
    <t>PAPA</t>
  </si>
  <si>
    <t>ONDULINA</t>
  </si>
  <si>
    <t>ETERNIT</t>
  </si>
  <si>
    <t>MUROWANE</t>
  </si>
  <si>
    <t>CERAMICZNY</t>
  </si>
  <si>
    <t>CERAMICZNE</t>
  </si>
  <si>
    <t>gazobeton</t>
  </si>
  <si>
    <t>blachodachówka, papa</t>
  </si>
  <si>
    <t>ondulina</t>
  </si>
  <si>
    <t>XXw.</t>
  </si>
  <si>
    <t>Konica Minolta Bizhub C224</t>
  </si>
  <si>
    <t>drukarka hp – 3 szt</t>
  </si>
  <si>
    <t>monitor Philips 2 sztuki</t>
  </si>
  <si>
    <t>Kamery monitoringu - 2 sztuki</t>
  </si>
  <si>
    <t>Klimatyzator</t>
  </si>
  <si>
    <t>Komputer</t>
  </si>
  <si>
    <t>Drukarka</t>
  </si>
  <si>
    <t>Laptopy 5 sztuk</t>
  </si>
  <si>
    <t>rzutniki multimedialne 1 szt</t>
  </si>
  <si>
    <t>projektory multimedialne</t>
  </si>
  <si>
    <t>Kserokopiarka</t>
  </si>
  <si>
    <t>Kserokopiarka - urzadzenie wielofunkcyjne</t>
  </si>
  <si>
    <t>Kolumny głosnikowe 2 sztuki</t>
  </si>
  <si>
    <t>Mikrofony 2 sztuki</t>
  </si>
  <si>
    <t>Pianino cyfrowe</t>
  </si>
  <si>
    <t>Laptop Dell Latitude 3570</t>
  </si>
  <si>
    <t>DYSk zewnetrzny WDRED QNAP</t>
  </si>
  <si>
    <t>Laptop Dell Latitude 2 sztuki</t>
  </si>
  <si>
    <t>Tablet Asus Transformer</t>
  </si>
  <si>
    <t>mjikrofon bezprzewodowy</t>
  </si>
  <si>
    <t>zestaw wonder 3 szt.</t>
  </si>
  <si>
    <t>niszczarka Fellowers 450M</t>
  </si>
  <si>
    <t>Faxy 4 szt</t>
  </si>
  <si>
    <t>monitoring Sadków</t>
  </si>
  <si>
    <t>monitoring Smolec</t>
  </si>
  <si>
    <t>Telefony komórkowe i radiotelefony poniżej 3 500 zł</t>
  </si>
  <si>
    <t>Wiaty murowane</t>
  </si>
  <si>
    <t>Altany ogrodowe drewniane</t>
  </si>
  <si>
    <t>Boksy na śmieci i zabudowa śmietnika</t>
  </si>
  <si>
    <t>Kioski biurowe</t>
  </si>
  <si>
    <t>Boisko w Pełcznicy</t>
  </si>
  <si>
    <t>Boisko trawiaste Wszemiłowice</t>
  </si>
  <si>
    <t>Plac rekreacyjny Smolec</t>
  </si>
  <si>
    <t>Brama garażowa OSP Gniechowice</t>
  </si>
  <si>
    <t>Tablice informacyjne, witacze</t>
  </si>
  <si>
    <t>Sprzęt medyczny i sprzęt OSP bez monitoringu</t>
  </si>
  <si>
    <t>98.</t>
  </si>
  <si>
    <t>99.</t>
  </si>
  <si>
    <t>100.</t>
  </si>
  <si>
    <t>101.</t>
  </si>
  <si>
    <t>102.</t>
  </si>
  <si>
    <t>103.</t>
  </si>
  <si>
    <t>Kontener Pietrzykowice boisko</t>
  </si>
  <si>
    <t>Sokolniki - kontener metalowy</t>
  </si>
  <si>
    <t>Boisko Nowa Wieś Kącka</t>
  </si>
  <si>
    <t>Boisko wielofunkcyjne Kąty Wr. Osiedle Nr 4</t>
  </si>
  <si>
    <t>Place rekreacyjne Kąty Wr.</t>
  </si>
  <si>
    <t>Ogrodzenie Kąty Wr. ul. Spacerowa</t>
  </si>
  <si>
    <t>przyłącze elektryczne Pietrzykowice i Małkowice</t>
  </si>
  <si>
    <t>Skaner</t>
  </si>
  <si>
    <t>UTM Fortigate F-50B</t>
  </si>
  <si>
    <t>BUDYNEK MIESZKALNY CZERŃCZYCE , Lotnicza 26b</t>
  </si>
  <si>
    <t>Cmantarz Komunalny Smolec</t>
  </si>
  <si>
    <t>LOKAL MIESZKALNY GÓRZYCE UL. KRÓTKA 12</t>
  </si>
  <si>
    <t>LOKAL MIESZKALNY GÓRZYCE UL. KRÓTKA 16</t>
  </si>
  <si>
    <t>BUDYNEK MIESZKALNY GLINIANA 9, STRADÓW</t>
  </si>
  <si>
    <t>GARAŻE GNIECHOWICE,KĄTECKA 49</t>
  </si>
  <si>
    <t>BUDYNEK NIEMIESZKALNY GNIECHOWICE</t>
  </si>
  <si>
    <t>BUDYNEK MIESZKALNY BOGDASZOWICE 27</t>
  </si>
  <si>
    <t>LOKAL MIESZKALNY KĄTY WROCŁAWSKIE, SIJKORSKIEGO 7/9</t>
  </si>
  <si>
    <t>LOKAL MIESZKALNY RYBNICA 11/1</t>
  </si>
  <si>
    <t>LOKAL MIESZKALNY GNIECHOWICE,KĄTECKA 71/1</t>
  </si>
  <si>
    <t>LOKAL MIESZKALNY SMOLEC LIPOWA 2 A</t>
  </si>
  <si>
    <t>LOKAL MIESZKALNY BARLICKIEGO 1</t>
  </si>
  <si>
    <t>LOKALE MIESZKALNY RYNEK 31</t>
  </si>
  <si>
    <t>LOKAL MIESZKALNY RYNEK 32</t>
  </si>
  <si>
    <t>LOKAL MIESZKALNY ŚWIDNICKA 2</t>
  </si>
  <si>
    <t>LOKAL MIESZKALNY SIKORSKIEGO 4</t>
  </si>
  <si>
    <t>LOKALE MIESZKALNY ZWYCIĘSTWA 19-21</t>
  </si>
  <si>
    <t>LOKALE MIESZKALNY ŚWIDNICKA 13</t>
  </si>
  <si>
    <t>LOKAL MIESZKALNY RYNEK 25</t>
  </si>
  <si>
    <t>LOKALE MIESZKALNY ZWYCIĘSTWA 25</t>
  </si>
  <si>
    <t>LOKAL MIESZKALNY RYNEK 11</t>
  </si>
  <si>
    <t>LOKAL MIESZKALNY WOJTKOWICE 26</t>
  </si>
  <si>
    <t>LOKAL MIESZKALNY SADOWICE, RZECZNA 18</t>
  </si>
  <si>
    <t>LOKAL MIESZKALNY Smolec, Główna 28</t>
  </si>
  <si>
    <t>LOKALE MIESZKALNY Smolec, Główna 66</t>
  </si>
  <si>
    <t>BUDYNEK MIESZKALNY,SMOLEC, DWORCOWA 1</t>
  </si>
  <si>
    <t>Świetlica Górzyce</t>
  </si>
  <si>
    <t>Lokal mieszkalny- 1A - Gniechowice ul. Kątecka 38</t>
  </si>
  <si>
    <t xml:space="preserve">Lokal mieszkalny- 4 A - Gniechowice ul. Kątecka 38 
</t>
  </si>
  <si>
    <t xml:space="preserve">Lokal mieszkalny- 8 A - Gniechowice ul. Kątecka 38 
</t>
  </si>
  <si>
    <t xml:space="preserve">Lokal mieszkalny- 1B - Gniechowice ul. Kątecka 38
</t>
  </si>
  <si>
    <t>Lokal mieszkalny- 3 B - Gniechowice ul. Kątecka 38</t>
  </si>
  <si>
    <t>Lokal mieszkalny- 8 B - Gniechowice ul. Kątecka 38</t>
  </si>
  <si>
    <t>Pług śnieżny i łódź</t>
  </si>
  <si>
    <t>Kontener sanitarny boisko Gniechowice</t>
  </si>
  <si>
    <t>płyta pokryta blachą</t>
  </si>
  <si>
    <t>Kontener Zachowice</t>
  </si>
  <si>
    <t>Kontener sanitarny boisko Czerńczyce</t>
  </si>
  <si>
    <t>Kontener sanitarny boisko Bogdaszowice</t>
  </si>
  <si>
    <t>Ogrodzenie boiska Bogdaszowice</t>
  </si>
  <si>
    <t>Ogrodzenie boiska  Krzeptów</t>
  </si>
  <si>
    <t>Ogrodzenie boiska Sadowice</t>
  </si>
  <si>
    <t>Ogrodzenie boiska Cesarzowice</t>
  </si>
  <si>
    <t>Ogrodzenie placu ul Śliwkowa Smolec</t>
  </si>
  <si>
    <t>Ogrodzenie boiska Nowa Wieś Kącka</t>
  </si>
  <si>
    <t>Ogrodzenie placu zabaw ul. Kościuszki Kąty Wr.</t>
  </si>
  <si>
    <t>Ogrodzenie placu zabaw ul. Daszyńskiego Kąty Wr.</t>
  </si>
  <si>
    <t>Ogrodzenie placu zabaw Małkowice</t>
  </si>
  <si>
    <t>Ogrodzenie Sadków</t>
  </si>
  <si>
    <t>Ogrodzenie ul. Sikorskiego Kąty Wr.</t>
  </si>
  <si>
    <t>Ogrodzenie stawu Kozłów</t>
  </si>
  <si>
    <t>Ogrodzenie boiska Wojtkowice</t>
  </si>
  <si>
    <t>Ogrodzenie Mokronos Górny</t>
  </si>
  <si>
    <t>Ogrodzenie placu zabaw ul. Kwiatowa Smolec</t>
  </si>
  <si>
    <t>Ogrodzenie plac zabaw ul. Czysta Gniechowice</t>
  </si>
  <si>
    <t>Ogrodzenie Wszemiłowice</t>
  </si>
  <si>
    <t>Ogrodzenie Stary Dwór</t>
  </si>
  <si>
    <t>Ogrodzenie plac zabaw ul. Lipowa Smolec</t>
  </si>
  <si>
    <t>Ogrodzenie boiska Skałka</t>
  </si>
  <si>
    <t>Ogrodzenie boiska Czerńczyce</t>
  </si>
  <si>
    <t>Ogrodzenie Sośnica</t>
  </si>
  <si>
    <t>Ogrodzenie przy świetlicy Zachowice</t>
  </si>
  <si>
    <t xml:space="preserve">Ogrodzenie Zachowice od Szkoły </t>
  </si>
  <si>
    <t>Ogrodzenie Kąty Wr. ul. Waniliowa</t>
  </si>
  <si>
    <t>Ogrodzenie plac zabaw Bliż</t>
  </si>
  <si>
    <t>Ogrodzenie Gądów przy świetlicy</t>
  </si>
  <si>
    <t>Ogrodzenie Rybnica</t>
  </si>
  <si>
    <t>Ogrodzenie Kębłowice</t>
  </si>
  <si>
    <t>stacja uzdatniania wody SUW</t>
  </si>
  <si>
    <t>Ekspres do kawy</t>
  </si>
  <si>
    <t>Wyposażenie Urzędu</t>
  </si>
  <si>
    <t>laptopy- wyposażenie</t>
  </si>
  <si>
    <t>Boisko Wojtkowice</t>
  </si>
  <si>
    <t>118.372,03 zł</t>
  </si>
  <si>
    <t>Świetlica Nowa Wieś Kącka</t>
  </si>
  <si>
    <t>Kryta pływalnia w Kątach Wrocławskich</t>
  </si>
  <si>
    <t xml:space="preserve">Budynek niemieszkalny Rynek 2 Kąty Wrocławskie </t>
  </si>
  <si>
    <t>Budynek na dz. 27/11 Mokronos Górny</t>
  </si>
  <si>
    <t>Boisko ul. Grunwaldzka</t>
  </si>
  <si>
    <t>Ogrodzenie placu zabaw w Krzeptowie dz. nr 107/240</t>
  </si>
  <si>
    <t>OGRODZENIE PLACU ZABAW W GĄDOWIE</t>
  </si>
  <si>
    <t>ogrodzenie Nowa Wieś Wrocławska</t>
  </si>
  <si>
    <t>ogrodzenie ul. Brzozowa Kąty Wr.</t>
  </si>
  <si>
    <t>ogrodzenie ul.Grunwaldzka Katy Wr.</t>
  </si>
  <si>
    <t>29 848,89</t>
  </si>
  <si>
    <t>24 254,40</t>
  </si>
  <si>
    <t>19 289,63</t>
  </si>
  <si>
    <t>14 322,37</t>
  </si>
  <si>
    <t>20 694,77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</si>
  <si>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</si>
  <si>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</si>
  <si>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</si>
  <si>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</si>
  <si>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</si>
  <si>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</si>
  <si>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</si>
  <si>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</si>
  <si>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</si>
  <si>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</si>
  <si>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</si>
  <si>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</si>
  <si>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</si>
  <si>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</si>
  <si>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</si>
  <si>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</si>
  <si>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</si>
  <si>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</si>
  <si>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</si>
  <si>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</si>
  <si>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</si>
  <si>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</si>
  <si>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</si>
  <si>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</si>
  <si>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</si>
  <si>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</si>
  <si>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</si>
  <si>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</si>
  <si>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</si>
  <si>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</si>
  <si>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</si>
  <si>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</si>
  <si>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</si>
  <si>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</si>
  <si>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</si>
  <si>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</si>
  <si>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</si>
  <si>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</si>
  <si>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</si>
  <si>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</si>
  <si>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</si>
  <si>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</si>
  <si>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laptopy  ST gr. 04</t>
  </si>
  <si>
    <t>zestawy komputerowe 23 szt.</t>
  </si>
  <si>
    <t>Drukarki  5 szt.</t>
  </si>
  <si>
    <t>UPS 2 szt.</t>
  </si>
  <si>
    <t>Niszczarki 3 szt.</t>
  </si>
  <si>
    <t>2009, rozbudowa 2016</t>
  </si>
  <si>
    <t>Zestaw komputerowy 13 szt.</t>
  </si>
  <si>
    <t>monitory interaktywne</t>
  </si>
  <si>
    <t>drukarka Kyocera</t>
  </si>
  <si>
    <t>laptop Asus</t>
  </si>
  <si>
    <t>Laptopy HP 4 szt.</t>
  </si>
  <si>
    <t>telewizor</t>
  </si>
  <si>
    <t>Zasilacz awaryjny UPS Power</t>
  </si>
  <si>
    <t>Notebook Lenovo 1 szt.</t>
  </si>
  <si>
    <t>Notebook DellVostro</t>
  </si>
  <si>
    <t>projektor BeneQ MX532 2 szt.</t>
  </si>
  <si>
    <t>tablica interaktywna Promethan 5 szt</t>
  </si>
  <si>
    <t>Yamaha instrement klawiszowy</t>
  </si>
  <si>
    <t>Tablet Samsung Galaxy 4 szt.</t>
  </si>
  <si>
    <t>Maszyna-szorowarka Viper</t>
  </si>
  <si>
    <t>Pralka IWSC 51052 INDESIT</t>
  </si>
  <si>
    <t>Monitor interaktywny Promethean</t>
  </si>
  <si>
    <t>Deskop Lenovo Ideacentre 310s-08J3455/4GB1000/DVD-RW 10szt</t>
  </si>
  <si>
    <t>Monitor LED 21,9'' 14szt.</t>
  </si>
  <si>
    <t>Deskop Lenovo Ideacentre 310s-08J4005/4GB/1TB 12szt.</t>
  </si>
  <si>
    <t>Deskop Lenovo Ideacentre 310s-08J4005/4GB/240 2szt.</t>
  </si>
  <si>
    <t xml:space="preserve">Komputery - zestawy </t>
  </si>
  <si>
    <t>Komputery - pracownia</t>
  </si>
  <si>
    <t xml:space="preserve">Monitory </t>
  </si>
  <si>
    <t>Drukarki, kopiarki</t>
  </si>
  <si>
    <t>Niszczarki</t>
  </si>
  <si>
    <t>Aparaty telefoniczne</t>
  </si>
  <si>
    <t>Kuchnia mikrofalowa</t>
  </si>
  <si>
    <t>Ekrany do rzutników</t>
  </si>
  <si>
    <t>Odtwarzacze DVD</t>
  </si>
  <si>
    <t>Kompresor olejowy</t>
  </si>
  <si>
    <t xml:space="preserve">Telewizory </t>
  </si>
  <si>
    <t>Kosy , kosiarki</t>
  </si>
  <si>
    <t>Narzędzia konserwatorskie</t>
  </si>
  <si>
    <t>Automat myjący</t>
  </si>
  <si>
    <t>Szorowarka,  odkurzacz</t>
  </si>
  <si>
    <t>Wentylatory</t>
  </si>
  <si>
    <t>Grzejniki</t>
  </si>
  <si>
    <t>Pralka automatyczna</t>
  </si>
  <si>
    <t>Komputer PC Lenovo 10 szt.</t>
  </si>
  <si>
    <t>Monitor Interaktywny Promethean</t>
  </si>
  <si>
    <t xml:space="preserve">Budynek szkoły w Jaszkotlu </t>
  </si>
  <si>
    <t>Podest aluminiowy + schody (darowizna od rady rodziców)</t>
  </si>
  <si>
    <t>zestaw laboratoryjny (stół demonstr., szafa laborat., stół laborat., dygest. Laborat.)</t>
  </si>
  <si>
    <t>Budynek przedszkola w systemie modułowym</t>
  </si>
  <si>
    <t>płyta warstwowa ścienna "sandwich" z wypełnieniem PIR gr 100mm</t>
  </si>
  <si>
    <t>blacha stalowa płaska, konstrukcja dachu C140, wypełniony wełną mineralną, folia paroizolacyjna, podkunstrukcja poszycia sufitu gr.50mm, docieplenie z wełny mineralnej, płyta GK, płyta GK</t>
  </si>
  <si>
    <t>pralka LG</t>
  </si>
  <si>
    <t>Telefon komórkowy Samsung</t>
  </si>
  <si>
    <t>Monitor LCD 19,5</t>
  </si>
  <si>
    <t>Monitor Philips</t>
  </si>
  <si>
    <t>Interaktywny monitor dotykowy</t>
  </si>
  <si>
    <t>Czytnik kart magnetycznych 2 szt. Po 999zł</t>
  </si>
  <si>
    <t>Dysk zewnętrzny LAN USB</t>
  </si>
  <si>
    <t>Komputer Intel</t>
  </si>
  <si>
    <t>BUDYNEK OSRODKA ZDROWIA W SMOLCU wraz z ogrodzeniem</t>
  </si>
  <si>
    <t>BUDYNEK OŚRODKA.ZDROWIA.GNIECHOWICE UL. KĄTECKA 50 wraz z ogrodzeniem</t>
  </si>
  <si>
    <t>BUDYNEK POGOTOWIA RATUNKOWEGO,GNIECHOWICE KĄTECKA 49 wraz z ogrodzeniem</t>
  </si>
  <si>
    <t>BUDYNEK ZACHOWICE,UL.SŁONECZNA 4 wraz z ogrodzeniem</t>
  </si>
  <si>
    <t>BUDYNEK MIESZKALNY SMOLEC LIPOWA 2,2a</t>
  </si>
  <si>
    <t>BUDYNEK OŚRODEK ZDROWIA STASZICA wraz z ogrodzeniem</t>
  </si>
  <si>
    <t>BUDYNEK MIESZKALNY KĄTY WROCŁAWSKIE, NOWOWIEJSKA 9A i B*,wraz z ogrodzeniem</t>
  </si>
  <si>
    <t>LOKAL MIESZKALNY STRZEGANOWICE 43</t>
  </si>
  <si>
    <t>BUDYNEK NIEMIESZKANY STRZEGANOWICE 43</t>
  </si>
  <si>
    <t>PARK KĄTY WROCŁAWSKIE</t>
  </si>
  <si>
    <t>KOMÓRKI, miasto KĄTY WROCŁAWSKIE*</t>
  </si>
  <si>
    <t>BUDYNEK OSP GNIECHOWICE* wraz z ogrodzeniem i terenem</t>
  </si>
  <si>
    <t>BUDYNEK OSP MAŁKOWICE  wraz z ogrodzeniem i terenem</t>
  </si>
  <si>
    <t>BUDYNEK OSP  SMOLEC, wraz z ogrodzeniem i terenem</t>
  </si>
  <si>
    <t>BUDYNEK OSP ZACHOWICE  wraz z ogrodzeniem i terenem</t>
  </si>
  <si>
    <t>BUDYNEK KAPLICA NA  CMENTARZU KĄTY WROCŁAWSKIE., MIRECKIEGO wraz z ogrodzeniem</t>
  </si>
  <si>
    <t>KOMÓRKI GMINA Kąty Wrocławskie</t>
  </si>
  <si>
    <t>Budynek 2 nowy szkoła</t>
  </si>
  <si>
    <t>cegła siilikatowa</t>
  </si>
  <si>
    <t>płyty kanałowe</t>
  </si>
  <si>
    <t>steropian 96 cm</t>
  </si>
  <si>
    <t>wyposażenie nowej szkoły i przedszkola</t>
  </si>
  <si>
    <t>Dźwig-winda</t>
  </si>
  <si>
    <t>zagospodarowanie terenu, plac zabaw</t>
  </si>
  <si>
    <t>wyposażenie kuchni i jadalni</t>
  </si>
  <si>
    <t>wraz z boiskiem szkolnym i placem zabaw</t>
  </si>
  <si>
    <t>11. Publiczne Przedszkole w Kątach Wrocławskich</t>
  </si>
  <si>
    <t>Drukarki</t>
  </si>
  <si>
    <t>Urzadzenia wielofunkcyjne, TV.</t>
  </si>
  <si>
    <t>Monitory</t>
  </si>
  <si>
    <t>Komputery stacjonarne</t>
  </si>
  <si>
    <t>Komputery przenośne,tablety</t>
  </si>
  <si>
    <t>Monitoring szkolny</t>
  </si>
  <si>
    <t>Tablice interaktywne</t>
  </si>
  <si>
    <t>Ekrany projekcyjne</t>
  </si>
  <si>
    <t>Sprzęt nagłasniający</t>
  </si>
  <si>
    <t>Macierz dyskowa</t>
  </si>
  <si>
    <t>laptopy 11 szt</t>
  </si>
  <si>
    <t>Telewizory 4 szt</t>
  </si>
  <si>
    <t>drukarki 12 sztuk</t>
  </si>
  <si>
    <t>Monitory interaktywne  ( 3 szt. )</t>
  </si>
  <si>
    <t>Pracownia chemiczna</t>
  </si>
  <si>
    <t>Budynek Szkolny - łącznik przy budynku szkolnym ul. 1 Maja</t>
  </si>
  <si>
    <t>bloczki silikatowe</t>
  </si>
  <si>
    <t>blacha trapezowa</t>
  </si>
  <si>
    <t>Szorowarka kompaktowa</t>
  </si>
  <si>
    <t>Kocioł Gazowy c.o. ul Żeromskiego</t>
  </si>
  <si>
    <t>Kocioł Buderus Logano</t>
  </si>
  <si>
    <t>Maszyna sprzątająca</t>
  </si>
  <si>
    <t>Sala sportowa z wyposażeniem</t>
  </si>
  <si>
    <t>Platforma dla niepełnosprawnych</t>
  </si>
  <si>
    <t xml:space="preserve">Plac zabaw </t>
  </si>
  <si>
    <t>Nawierzchnia bezpieczna na placu zabaw</t>
  </si>
  <si>
    <t>Ogrodzenie brama przesuwna ( 2 szt )</t>
  </si>
  <si>
    <t>Boisko z trawy sztucznej</t>
  </si>
  <si>
    <t>Traktorek Estate 5102 H BS</t>
  </si>
  <si>
    <t>Boisko przy  Szkole Podstawowej nr 1 - ul. 1 Maja</t>
  </si>
  <si>
    <t>Notebook ASUS (18 szt)</t>
  </si>
  <si>
    <t>Notebook HP (2 szt)</t>
  </si>
  <si>
    <t>monitor interaktywny</t>
  </si>
  <si>
    <t>Most na Rzece Bystrzycy</t>
  </si>
  <si>
    <t>most w Pełcznicy  JNI 35010719</t>
  </si>
  <si>
    <t>most w Gądowie - Nowej Wsi Wrocławskiej  JNI 35010716</t>
  </si>
  <si>
    <t>most w Górzycach   JNI 35010717</t>
  </si>
  <si>
    <t>most w Bogdaszowicach JNI 35010711</t>
  </si>
  <si>
    <t>most w Pełcznicy  JNI 35010718</t>
  </si>
  <si>
    <t>most w Samotworze JNI 35010714</t>
  </si>
  <si>
    <t>most w Krobielowicach  JNI 35010715</t>
  </si>
  <si>
    <t>most w Pełcznicy JNI 35010720</t>
  </si>
  <si>
    <t>most w Samotworze  JNI 35010713</t>
  </si>
  <si>
    <t>most w Małkowicach JNI 35010712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</si>
</sst>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00\ &quot;zł&quot;"/>
    <numFmt numFmtId="166" formatCode="[$-415]General"/>
    <numFmt numFmtId="167" formatCode="&quot; &quot;#,##0.00&quot; zł &quot;;&quot;-&quot;#,##0.00&quot; zł &quot;;&quot; -&quot;#&quot; zł &quot;;&quot; &quot;@&quot; &quot;"/>
    <numFmt numFmtId="168" formatCode="#,##0.00&quot; &quot;[$zł-415];[Red]&quot;-&quot;#,##0.00&quot; &quot;[$zł-415]"/>
    <numFmt numFmtId="169" formatCode="#,##0.00\ [$zł-415]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21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6" fontId="6" fillId="0" borderId="0" applyBorder="0" applyProtection="0"/>
    <xf numFmtId="0" fontId="5" fillId="0" borderId="0"/>
    <xf numFmtId="0" fontId="7" fillId="0" borderId="0" applyNumberFormat="0" applyBorder="0" applyProtection="0">
      <alignment horizontal="center" textRotation="90"/>
    </xf>
    <xf numFmtId="0" fontId="7" fillId="0" borderId="0" applyNumberFormat="0" applyBorder="0" applyProtection="0">
      <alignment horizontal="center"/>
    </xf>
    <xf numFmtId="166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0" fontId="8" fillId="0" borderId="0" applyNumberFormat="0" applyBorder="0" applyProtection="0"/>
    <xf numFmtId="168" fontId="8" fillId="0" borderId="0" applyBorder="0" applyProtection="0"/>
    <xf numFmtId="167" fontId="6" fillId="0" borderId="0" applyBorder="0" applyProtection="0"/>
    <xf numFmtId="167" fontId="6" fillId="0" borderId="0" applyBorder="0" applyProtection="0"/>
    <xf numFmtId="167" fontId="6" fillId="0" borderId="0" applyBorder="0" applyProtection="0"/>
    <xf numFmtId="44" fontId="13" fillId="0" borderId="0" applyFont="0" applyFill="0" applyBorder="0" applyAlignment="0" applyProtection="0"/>
    <xf numFmtId="0" fontId="14" fillId="0" borderId="0"/>
  </cellStyleXfs>
  <cellXfs count="148">
    <xf numFmtId="0" fontId="0" fillId="0" borderId="0" xfId="0"/>
    <xf numFmtId="0" fontId="1" fillId="2" borderId="0" xfId="1" applyFont="1" applyFill="1"/>
    <xf numFmtId="0" fontId="1" fillId="2" borderId="0" xfId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horizontal="right" vertical="center"/>
    </xf>
    <xf numFmtId="0" fontId="1" fillId="2" borderId="0" xfId="1" applyNumberFormat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horizontal="left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0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49" fontId="1" fillId="2" borderId="9" xfId="0" applyNumberFormat="1" applyFont="1" applyFill="1" applyBorder="1"/>
    <xf numFmtId="164" fontId="2" fillId="2" borderId="9" xfId="0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1" fillId="2" borderId="0" xfId="1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44" fontId="9" fillId="0" borderId="0" xfId="19" applyFont="1"/>
    <xf numFmtId="0" fontId="1" fillId="2" borderId="0" xfId="0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9" fillId="0" borderId="0" xfId="0" applyFont="1"/>
    <xf numFmtId="0" fontId="1" fillId="0" borderId="9" xfId="5" applyFont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vertical="center"/>
    </xf>
    <xf numFmtId="164" fontId="1" fillId="2" borderId="9" xfId="1" applyNumberFormat="1" applyFont="1" applyFill="1" applyBorder="1" applyAlignment="1">
      <alignment horizontal="right" vertical="center"/>
    </xf>
    <xf numFmtId="0" fontId="1" fillId="2" borderId="0" xfId="0" applyFont="1" applyFill="1"/>
    <xf numFmtId="0" fontId="9" fillId="2" borderId="0" xfId="0" applyFont="1" applyFill="1"/>
    <xf numFmtId="44" fontId="2" fillId="2" borderId="9" xfId="19" applyFont="1" applyFill="1" applyBorder="1" applyAlignment="1">
      <alignment horizontal="center" vertical="center" wrapText="1"/>
    </xf>
    <xf numFmtId="44" fontId="1" fillId="2" borderId="9" xfId="19" applyFont="1" applyFill="1" applyBorder="1" applyAlignment="1">
      <alignment vertical="center"/>
    </xf>
    <xf numFmtId="44" fontId="1" fillId="2" borderId="9" xfId="19" applyFont="1" applyFill="1" applyBorder="1" applyAlignment="1">
      <alignment horizontal="right" vertical="center"/>
    </xf>
    <xf numFmtId="44" fontId="1" fillId="2" borderId="0" xfId="19" applyFont="1" applyFill="1" applyBorder="1" applyAlignment="1">
      <alignment horizontal="right" vertical="center"/>
    </xf>
    <xf numFmtId="44" fontId="1" fillId="2" borderId="0" xfId="19" applyFont="1" applyFill="1"/>
    <xf numFmtId="44" fontId="1" fillId="2" borderId="0" xfId="19" applyFont="1" applyFill="1" applyBorder="1" applyAlignment="1">
      <alignment vertical="center"/>
    </xf>
    <xf numFmtId="0" fontId="1" fillId="2" borderId="9" xfId="1" applyNumberFormat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0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left" vertical="center"/>
    </xf>
    <xf numFmtId="0" fontId="15" fillId="2" borderId="0" xfId="1" applyFont="1" applyFill="1" applyBorder="1" applyAlignment="1">
      <alignment vertical="center"/>
    </xf>
    <xf numFmtId="0" fontId="2" fillId="0" borderId="9" xfId="5" applyFont="1" applyBorder="1" applyAlignment="1">
      <alignment horizontal="center"/>
    </xf>
    <xf numFmtId="44" fontId="2" fillId="0" borderId="9" xfId="19" applyFont="1" applyBorder="1" applyAlignment="1">
      <alignment horizontal="center"/>
    </xf>
    <xf numFmtId="0" fontId="1" fillId="0" borderId="9" xfId="5" applyFont="1" applyBorder="1" applyAlignment="1">
      <alignment horizontal="center" vertical="center"/>
    </xf>
    <xf numFmtId="0" fontId="1" fillId="2" borderId="9" xfId="5" applyFont="1" applyFill="1" applyBorder="1" applyAlignment="1">
      <alignment horizontal="center" vertical="center"/>
    </xf>
    <xf numFmtId="0" fontId="1" fillId="2" borderId="9" xfId="5" applyFont="1" applyFill="1" applyBorder="1" applyAlignment="1">
      <alignment vertical="center"/>
    </xf>
    <xf numFmtId="164" fontId="1" fillId="2" borderId="9" xfId="5" applyNumberFormat="1" applyFont="1" applyFill="1" applyBorder="1" applyAlignment="1">
      <alignment vertical="center"/>
    </xf>
    <xf numFmtId="0" fontId="1" fillId="2" borderId="9" xfId="5" applyFont="1" applyFill="1" applyBorder="1" applyAlignment="1">
      <alignment horizontal="left" vertical="center"/>
    </xf>
    <xf numFmtId="0" fontId="1" fillId="0" borderId="9" xfId="5" applyFont="1" applyFill="1" applyBorder="1" applyAlignment="1">
      <alignment vertical="center"/>
    </xf>
    <xf numFmtId="44" fontId="1" fillId="0" borderId="9" xfId="19" applyFont="1" applyFill="1" applyBorder="1" applyAlignment="1">
      <alignment vertical="center"/>
    </xf>
    <xf numFmtId="0" fontId="1" fillId="0" borderId="9" xfId="0" applyFont="1" applyBorder="1"/>
    <xf numFmtId="164" fontId="1" fillId="2" borderId="9" xfId="5" applyNumberFormat="1" applyFont="1" applyFill="1" applyBorder="1" applyAlignment="1">
      <alignment horizontal="right" vertical="center"/>
    </xf>
    <xf numFmtId="164" fontId="1" fillId="2" borderId="9" xfId="1" applyNumberFormat="1" applyFont="1" applyFill="1" applyBorder="1" applyAlignment="1">
      <alignment vertical="center"/>
    </xf>
    <xf numFmtId="0" fontId="1" fillId="2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vertical="center"/>
    </xf>
    <xf numFmtId="44" fontId="1" fillId="2" borderId="9" xfId="19" applyFont="1" applyFill="1" applyBorder="1" applyAlignment="1">
      <alignment horizontal="right" vertical="center" wrapText="1"/>
    </xf>
    <xf numFmtId="164" fontId="1" fillId="2" borderId="9" xfId="0" applyNumberFormat="1" applyFont="1" applyFill="1" applyBorder="1" applyAlignment="1">
      <alignment horizontal="right" vertical="center" wrapText="1"/>
    </xf>
    <xf numFmtId="0" fontId="1" fillId="2" borderId="9" xfId="1" applyNumberFormat="1" applyFont="1" applyFill="1" applyBorder="1" applyAlignment="1">
      <alignment horizontal="center" vertical="center" wrapText="1"/>
    </xf>
    <xf numFmtId="165" fontId="1" fillId="2" borderId="9" xfId="1" applyNumberFormat="1" applyFont="1" applyFill="1" applyBorder="1" applyAlignment="1">
      <alignment horizontal="right" vertical="center"/>
    </xf>
    <xf numFmtId="4" fontId="1" fillId="2" borderId="9" xfId="1" applyNumberFormat="1" applyFont="1" applyFill="1" applyBorder="1" applyAlignment="1">
      <alignment horizontal="center" vertical="center"/>
    </xf>
    <xf numFmtId="44" fontId="1" fillId="4" borderId="9" xfId="19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>
      <alignment vertical="center"/>
    </xf>
    <xf numFmtId="44" fontId="9" fillId="0" borderId="0" xfId="0" applyNumberFormat="1" applyFont="1" applyFill="1"/>
    <xf numFmtId="164" fontId="9" fillId="0" borderId="0" xfId="19" applyNumberFormat="1" applyFont="1"/>
    <xf numFmtId="164" fontId="9" fillId="0" borderId="0" xfId="0" applyNumberFormat="1" applyFont="1"/>
    <xf numFmtId="2" fontId="1" fillId="2" borderId="9" xfId="1" applyNumberFormat="1" applyFont="1" applyFill="1" applyBorder="1" applyAlignment="1">
      <alignment horizontal="center" vertical="center"/>
    </xf>
    <xf numFmtId="49" fontId="1" fillId="2" borderId="9" xfId="1" applyNumberFormat="1" applyFont="1" applyFill="1" applyBorder="1" applyAlignment="1">
      <alignment horizontal="right" vertical="center"/>
    </xf>
    <xf numFmtId="0" fontId="1" fillId="2" borderId="15" xfId="1" applyFont="1" applyFill="1" applyBorder="1" applyAlignment="1">
      <alignment vertical="center"/>
    </xf>
    <xf numFmtId="0" fontId="1" fillId="2" borderId="14" xfId="1" applyFont="1" applyFill="1" applyBorder="1" applyAlignment="1">
      <alignment vertical="center"/>
    </xf>
    <xf numFmtId="44" fontId="1" fillId="2" borderId="14" xfId="19" applyFont="1" applyFill="1" applyBorder="1" applyAlignment="1">
      <alignment vertical="center"/>
    </xf>
    <xf numFmtId="164" fontId="1" fillId="2" borderId="9" xfId="0" applyNumberFormat="1" applyFont="1" applyFill="1" applyBorder="1"/>
    <xf numFmtId="0" fontId="1" fillId="2" borderId="9" xfId="0" applyFont="1" applyFill="1" applyBorder="1"/>
    <xf numFmtId="44" fontId="1" fillId="2" borderId="9" xfId="19" applyFont="1" applyFill="1" applyBorder="1"/>
    <xf numFmtId="0" fontId="1" fillId="2" borderId="9" xfId="0" applyNumberFormat="1" applyFont="1" applyFill="1" applyBorder="1" applyAlignment="1">
      <alignment horizontal="center"/>
    </xf>
    <xf numFmtId="0" fontId="1" fillId="2" borderId="9" xfId="1" applyFont="1" applyFill="1" applyBorder="1"/>
    <xf numFmtId="0" fontId="2" fillId="2" borderId="9" xfId="1" applyFont="1" applyFill="1" applyBorder="1" applyAlignment="1">
      <alignment horizontal="left" vertical="center"/>
    </xf>
    <xf numFmtId="2" fontId="2" fillId="2" borderId="9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vertical="center"/>
    </xf>
    <xf numFmtId="49" fontId="1" fillId="2" borderId="0" xfId="1" applyNumberFormat="1" applyFont="1" applyFill="1" applyBorder="1" applyAlignment="1">
      <alignment horizontal="right" vertical="center"/>
    </xf>
    <xf numFmtId="2" fontId="1" fillId="2" borderId="0" xfId="1" applyNumberFormat="1" applyFont="1" applyFill="1" applyBorder="1" applyAlignment="1">
      <alignment horizontal="center" vertical="center"/>
    </xf>
    <xf numFmtId="0" fontId="16" fillId="0" borderId="9" xfId="5" applyFont="1" applyBorder="1" applyAlignment="1">
      <alignment vertical="center"/>
    </xf>
    <xf numFmtId="0" fontId="1" fillId="0" borderId="14" xfId="5" applyFont="1" applyBorder="1" applyAlignment="1">
      <alignment vertical="center"/>
    </xf>
    <xf numFmtId="0" fontId="1" fillId="0" borderId="14" xfId="5" applyFont="1" applyBorder="1" applyAlignment="1">
      <alignment vertical="center" wrapText="1"/>
    </xf>
    <xf numFmtId="0" fontId="1" fillId="0" borderId="9" xfId="5" applyFont="1" applyBorder="1" applyAlignment="1">
      <alignment vertical="center" wrapText="1"/>
    </xf>
    <xf numFmtId="0" fontId="1" fillId="0" borderId="19" xfId="5" applyFont="1" applyBorder="1" applyAlignment="1">
      <alignment vertical="center" wrapText="1"/>
    </xf>
    <xf numFmtId="44" fontId="1" fillId="2" borderId="19" xfId="19" applyFont="1" applyFill="1" applyBorder="1" applyAlignment="1">
      <alignment vertical="center"/>
    </xf>
    <xf numFmtId="0" fontId="1" fillId="2" borderId="14" xfId="5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1" applyFont="1" applyFill="1" applyBorder="1" applyAlignment="1">
      <alignment vertical="center" wrapText="1"/>
    </xf>
    <xf numFmtId="0" fontId="1" fillId="2" borderId="9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 vertical="center"/>
    </xf>
    <xf numFmtId="0" fontId="1" fillId="2" borderId="9" xfId="1" applyFont="1" applyFill="1" applyBorder="1" applyAlignment="1">
      <alignment horizontal="right" vertical="center"/>
    </xf>
    <xf numFmtId="44" fontId="9" fillId="0" borderId="0" xfId="0" applyNumberFormat="1" applyFont="1"/>
    <xf numFmtId="44" fontId="9" fillId="5" borderId="0" xfId="19" applyFont="1" applyFill="1"/>
    <xf numFmtId="8" fontId="1" fillId="2" borderId="9" xfId="19" applyNumberFormat="1" applyFont="1" applyFill="1" applyBorder="1" applyAlignment="1">
      <alignment horizontal="right" vertical="center"/>
    </xf>
    <xf numFmtId="0" fontId="1" fillId="2" borderId="9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center" vertical="center"/>
    </xf>
    <xf numFmtId="0" fontId="2" fillId="3" borderId="16" xfId="5" applyFont="1" applyFill="1" applyBorder="1" applyAlignment="1">
      <alignment horizontal="center" vertical="center"/>
    </xf>
    <xf numFmtId="0" fontId="2" fillId="3" borderId="17" xfId="5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vertical="center" wrapText="1"/>
    </xf>
    <xf numFmtId="164" fontId="1" fillId="2" borderId="9" xfId="0" applyNumberFormat="1" applyFont="1" applyFill="1" applyBorder="1" applyAlignment="1">
      <alignment vertical="center" wrapText="1"/>
    </xf>
    <xf numFmtId="49" fontId="1" fillId="2" borderId="9" xfId="0" applyNumberFormat="1" applyFont="1" applyFill="1" applyBorder="1" applyAlignment="1">
      <alignment horizontal="right" vertical="center" wrapText="1"/>
    </xf>
    <xf numFmtId="8" fontId="1" fillId="2" borderId="9" xfId="19" applyNumberFormat="1" applyFont="1" applyFill="1" applyBorder="1" applyAlignment="1">
      <alignment vertical="center"/>
    </xf>
    <xf numFmtId="44" fontId="1" fillId="2" borderId="15" xfId="19" applyFont="1" applyFill="1" applyBorder="1" applyAlignment="1">
      <alignment vertical="center"/>
    </xf>
    <xf numFmtId="8" fontId="1" fillId="2" borderId="9" xfId="19" applyNumberFormat="1" applyFont="1" applyFill="1" applyBorder="1"/>
    <xf numFmtId="169" fontId="1" fillId="2" borderId="9" xfId="19" applyNumberFormat="1" applyFont="1" applyFill="1" applyBorder="1" applyAlignment="1">
      <alignment horizontal="right"/>
    </xf>
    <xf numFmtId="0" fontId="1" fillId="2" borderId="20" xfId="0" applyFont="1" applyFill="1" applyBorder="1" applyAlignment="1">
      <alignment horizontal="left" vertical="top" wrapText="1"/>
    </xf>
    <xf numFmtId="4" fontId="1" fillId="2" borderId="20" xfId="0" applyNumberFormat="1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9" xfId="1" applyNumberFormat="1" applyFont="1" applyFill="1" applyBorder="1" applyAlignment="1">
      <alignment horizontal="center"/>
    </xf>
    <xf numFmtId="0" fontId="2" fillId="2" borderId="9" xfId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/>
    </xf>
    <xf numFmtId="44" fontId="1" fillId="2" borderId="0" xfId="19" applyFont="1" applyFill="1" applyBorder="1"/>
    <xf numFmtId="0" fontId="2" fillId="2" borderId="9" xfId="1" applyFont="1" applyFill="1" applyBorder="1" applyAlignment="1">
      <alignment horizontal="center" vertical="center"/>
    </xf>
    <xf numFmtId="44" fontId="1" fillId="2" borderId="10" xfId="19" applyFont="1" applyFill="1" applyBorder="1" applyAlignment="1">
      <alignment horizontal="right" vertical="center"/>
    </xf>
    <xf numFmtId="44" fontId="1" fillId="2" borderId="14" xfId="19" applyFont="1" applyFill="1" applyBorder="1" applyAlignment="1">
      <alignment horizontal="right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3" borderId="16" xfId="5" applyFont="1" applyFill="1" applyBorder="1" applyAlignment="1">
      <alignment horizontal="center" vertical="center"/>
    </xf>
    <xf numFmtId="0" fontId="2" fillId="3" borderId="17" xfId="5" applyFont="1" applyFill="1" applyBorder="1" applyAlignment="1">
      <alignment horizontal="center" vertical="center"/>
    </xf>
    <xf numFmtId="0" fontId="2" fillId="3" borderId="9" xfId="5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</cellXfs>
  <cellStyles count="21">
    <cellStyle name="Excel Built-in Normal" xfId="7"/>
    <cellStyle name="Heading" xfId="10"/>
    <cellStyle name="Heading1" xfId="9"/>
    <cellStyle name="Normalny" xfId="0" builtinId="0"/>
    <cellStyle name="Normalny 2" xfId="1"/>
    <cellStyle name="Normalny 2 2" xfId="11"/>
    <cellStyle name="Normalny 3" xfId="3"/>
    <cellStyle name="Normalny 3 2" xfId="5"/>
    <cellStyle name="Normalny 3 2 2" xfId="13"/>
    <cellStyle name="Normalny 3 3" xfId="12"/>
    <cellStyle name="Normalny 4" xfId="8"/>
    <cellStyle name="Normalny 5" xfId="20"/>
    <cellStyle name="Result" xfId="14"/>
    <cellStyle name="Result2" xfId="15"/>
    <cellStyle name="Walutowy" xfId="19" builtinId="4"/>
    <cellStyle name="Walutowy 2" xfId="2"/>
    <cellStyle name="Walutowy 2 2" xfId="16"/>
    <cellStyle name="Walutowy 3" xfId="4"/>
    <cellStyle name="Walutowy 3 2" xfId="6"/>
    <cellStyle name="Walutowy 3 2 2" xfId="18"/>
    <cellStyle name="Walutowy 3 3" xfId="17"/>
  </cellStyles>
  <dxfs count="0"/>
  <tableStyles count="0" defaultTableStyle="TableStyleMedium2" defaultPivotStyle="PivotStyleLight16"/>
  <colors>
    <mruColors>
      <color rgb="FFFF9999"/>
      <color rgb="FFFF7C80"/>
      <color rgb="FFFFFF99"/>
      <color rgb="FF00FF00"/>
      <color rgb="FF11F0FB"/>
      <color rgb="FF11A2FB"/>
      <color rgb="FF101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27"/>
  <sheetViews>
    <sheetView tabSelected="1" topLeftCell="B373" zoomScaleNormal="100" workbookViewId="0">
      <selection activeCell="C389" sqref="C389"/>
    </sheetView>
  </sheetViews>
  <sheetFormatPr defaultColWidth="9.140625" defaultRowHeight="12.75" x14ac:dyDescent="0.2"/>
  <cols>
    <col min="1" max="1" width="5.28515625" style="25" customWidth="1"/>
    <col min="2" max="2" width="53.28515625" style="34" customWidth="1"/>
    <col min="3" max="3" width="20.5703125" style="40" customWidth="1"/>
    <col min="4" max="4" width="18.5703125" style="34" customWidth="1"/>
    <col min="5" max="5" width="18.28515625" style="23" customWidth="1"/>
    <col min="6" max="6" width="17" style="34" customWidth="1"/>
    <col min="7" max="7" width="19.85546875" style="34" customWidth="1"/>
    <col min="8" max="8" width="29.85546875" style="34" customWidth="1"/>
    <col min="9" max="10" width="23" style="34" customWidth="1"/>
    <col min="11" max="16384" width="9.140625" style="34"/>
  </cols>
  <sheetData>
    <row r="1" spans="1:10" ht="24" customHeight="1" x14ac:dyDescent="0.2">
      <c r="A1" s="43"/>
      <c r="B1" s="46" t="s">
        <v>613</v>
      </c>
      <c r="C1" s="38"/>
      <c r="D1" s="33"/>
      <c r="E1" s="42"/>
      <c r="F1" s="42"/>
      <c r="G1" s="125" t="s">
        <v>1</v>
      </c>
      <c r="H1" s="125"/>
      <c r="I1" s="125"/>
      <c r="J1" s="125"/>
    </row>
    <row r="2" spans="1:10" ht="25.5" x14ac:dyDescent="0.2">
      <c r="A2" s="104" t="s">
        <v>0</v>
      </c>
      <c r="B2" s="104" t="s">
        <v>2</v>
      </c>
      <c r="C2" s="36" t="s">
        <v>10</v>
      </c>
      <c r="D2" s="19"/>
      <c r="E2" s="20" t="s">
        <v>3</v>
      </c>
      <c r="F2" s="20" t="s">
        <v>4</v>
      </c>
      <c r="G2" s="104" t="s">
        <v>5</v>
      </c>
      <c r="H2" s="104" t="s">
        <v>6</v>
      </c>
      <c r="I2" s="104" t="s">
        <v>7</v>
      </c>
      <c r="J2" s="21" t="s">
        <v>8</v>
      </c>
    </row>
    <row r="3" spans="1:10" ht="83.25" customHeight="1" x14ac:dyDescent="0.2">
      <c r="A3" s="43" t="s">
        <v>184</v>
      </c>
      <c r="B3" s="32" t="s">
        <v>133</v>
      </c>
      <c r="C3" s="37">
        <v>7059256.4500000002</v>
      </c>
      <c r="D3" s="59"/>
      <c r="E3" s="42">
        <v>1187.9000000000001</v>
      </c>
      <c r="F3" s="42">
        <v>1879</v>
      </c>
      <c r="G3" s="43" t="s">
        <v>24</v>
      </c>
      <c r="H3" s="60" t="s">
        <v>25</v>
      </c>
      <c r="I3" s="43" t="s">
        <v>26</v>
      </c>
      <c r="J3" s="60" t="s">
        <v>27</v>
      </c>
    </row>
    <row r="4" spans="1:10" x14ac:dyDescent="0.2">
      <c r="A4" s="43" t="s">
        <v>185</v>
      </c>
      <c r="B4" s="32" t="s">
        <v>118</v>
      </c>
      <c r="C4" s="37">
        <v>250000</v>
      </c>
      <c r="D4" s="59"/>
      <c r="E4" s="42">
        <v>172.8</v>
      </c>
      <c r="F4" s="42" t="s">
        <v>20</v>
      </c>
      <c r="G4" s="43" t="s">
        <v>21</v>
      </c>
      <c r="H4" s="43" t="s">
        <v>22</v>
      </c>
      <c r="I4" s="43" t="s">
        <v>22</v>
      </c>
      <c r="J4" s="43" t="s">
        <v>23</v>
      </c>
    </row>
    <row r="5" spans="1:10" x14ac:dyDescent="0.2">
      <c r="A5" s="43" t="s">
        <v>186</v>
      </c>
      <c r="B5" s="32" t="s">
        <v>119</v>
      </c>
      <c r="C5" s="37">
        <v>494989.18</v>
      </c>
      <c r="D5" s="59"/>
      <c r="E5" s="42">
        <v>183.33</v>
      </c>
      <c r="F5" s="42" t="s">
        <v>20</v>
      </c>
      <c r="G5" s="43" t="s">
        <v>28</v>
      </c>
      <c r="H5" s="43" t="s">
        <v>29</v>
      </c>
      <c r="I5" s="43" t="s">
        <v>29</v>
      </c>
      <c r="J5" s="43" t="s">
        <v>30</v>
      </c>
    </row>
    <row r="6" spans="1:10" x14ac:dyDescent="0.2">
      <c r="A6" s="43" t="s">
        <v>187</v>
      </c>
      <c r="B6" s="32" t="s">
        <v>120</v>
      </c>
      <c r="C6" s="37">
        <v>352220.77</v>
      </c>
      <c r="D6" s="59"/>
      <c r="E6" s="42">
        <v>135.30000000000001</v>
      </c>
      <c r="F6" s="42" t="s">
        <v>20</v>
      </c>
      <c r="G6" s="43" t="s">
        <v>28</v>
      </c>
      <c r="H6" s="43" t="s">
        <v>22</v>
      </c>
      <c r="I6" s="43" t="s">
        <v>26</v>
      </c>
      <c r="J6" s="43" t="s">
        <v>23</v>
      </c>
    </row>
    <row r="7" spans="1:10" x14ac:dyDescent="0.2">
      <c r="A7" s="43" t="s">
        <v>188</v>
      </c>
      <c r="B7" s="32" t="s">
        <v>31</v>
      </c>
      <c r="C7" s="38">
        <v>1682491.24</v>
      </c>
      <c r="D7" s="33"/>
      <c r="E7" s="42">
        <v>571</v>
      </c>
      <c r="F7" s="42" t="s">
        <v>20</v>
      </c>
      <c r="G7" s="43" t="s">
        <v>32</v>
      </c>
      <c r="H7" s="43" t="s">
        <v>22</v>
      </c>
      <c r="I7" s="43" t="s">
        <v>26</v>
      </c>
      <c r="J7" s="43" t="s">
        <v>30</v>
      </c>
    </row>
    <row r="8" spans="1:10" x14ac:dyDescent="0.2">
      <c r="A8" s="43" t="s">
        <v>189</v>
      </c>
      <c r="B8" s="32" t="s">
        <v>33</v>
      </c>
      <c r="C8" s="38">
        <v>585135.39</v>
      </c>
      <c r="D8" s="33"/>
      <c r="E8" s="42">
        <v>118.35</v>
      </c>
      <c r="F8" s="42" t="s">
        <v>20</v>
      </c>
      <c r="G8" s="43" t="s">
        <v>32</v>
      </c>
      <c r="H8" s="43" t="s">
        <v>22</v>
      </c>
      <c r="I8" s="43" t="s">
        <v>26</v>
      </c>
      <c r="J8" s="43" t="s">
        <v>34</v>
      </c>
    </row>
    <row r="9" spans="1:10" x14ac:dyDescent="0.2">
      <c r="A9" s="43" t="s">
        <v>190</v>
      </c>
      <c r="B9" s="32" t="s">
        <v>121</v>
      </c>
      <c r="C9" s="37">
        <v>350000</v>
      </c>
      <c r="D9" s="59"/>
      <c r="E9" s="42">
        <v>227.5</v>
      </c>
      <c r="F9" s="42" t="s">
        <v>20</v>
      </c>
      <c r="G9" s="43" t="s">
        <v>32</v>
      </c>
      <c r="H9" s="43" t="s">
        <v>22</v>
      </c>
      <c r="I9" s="43" t="s">
        <v>26</v>
      </c>
      <c r="J9" s="43" t="s">
        <v>34</v>
      </c>
    </row>
    <row r="10" spans="1:10" x14ac:dyDescent="0.2">
      <c r="A10" s="43" t="s">
        <v>191</v>
      </c>
      <c r="B10" s="32" t="s">
        <v>756</v>
      </c>
      <c r="C10" s="37">
        <v>379800</v>
      </c>
      <c r="D10" s="59"/>
      <c r="E10" s="42">
        <v>379.8</v>
      </c>
      <c r="F10" s="42" t="s">
        <v>20</v>
      </c>
      <c r="G10" s="43" t="s">
        <v>28</v>
      </c>
      <c r="H10" s="43" t="s">
        <v>22</v>
      </c>
      <c r="I10" s="43"/>
      <c r="J10" s="43" t="s">
        <v>30</v>
      </c>
    </row>
    <row r="11" spans="1:10" x14ac:dyDescent="0.2">
      <c r="A11" s="43" t="s">
        <v>258</v>
      </c>
      <c r="B11" s="32" t="s">
        <v>122</v>
      </c>
      <c r="C11" s="37">
        <v>274000</v>
      </c>
      <c r="D11" s="59"/>
      <c r="E11" s="42">
        <v>198.71</v>
      </c>
      <c r="F11" s="73" t="s">
        <v>35</v>
      </c>
      <c r="G11" s="43" t="s">
        <v>28</v>
      </c>
      <c r="H11" s="43" t="s">
        <v>36</v>
      </c>
      <c r="I11" s="43" t="s">
        <v>26</v>
      </c>
      <c r="J11" s="43" t="s">
        <v>23</v>
      </c>
    </row>
    <row r="12" spans="1:10" x14ac:dyDescent="0.2">
      <c r="A12" s="43" t="s">
        <v>432</v>
      </c>
      <c r="B12" s="32" t="s">
        <v>471</v>
      </c>
      <c r="C12" s="37">
        <v>350000</v>
      </c>
      <c r="D12" s="59"/>
      <c r="E12" s="42">
        <v>230.2</v>
      </c>
      <c r="F12" s="42" t="s">
        <v>20</v>
      </c>
      <c r="G12" s="43" t="s">
        <v>32</v>
      </c>
      <c r="H12" s="43" t="s">
        <v>22</v>
      </c>
      <c r="I12" s="43"/>
      <c r="J12" s="43" t="s">
        <v>23</v>
      </c>
    </row>
    <row r="13" spans="1:10" x14ac:dyDescent="0.2">
      <c r="A13" s="43" t="s">
        <v>192</v>
      </c>
      <c r="B13" s="32" t="s">
        <v>123</v>
      </c>
      <c r="C13" s="37">
        <v>522303.19</v>
      </c>
      <c r="D13" s="59"/>
      <c r="E13" s="42">
        <v>217.8</v>
      </c>
      <c r="F13" s="42" t="s">
        <v>20</v>
      </c>
      <c r="G13" s="43" t="s">
        <v>32</v>
      </c>
      <c r="H13" s="43" t="s">
        <v>22</v>
      </c>
      <c r="I13" s="43" t="s">
        <v>26</v>
      </c>
      <c r="J13" s="43" t="s">
        <v>23</v>
      </c>
    </row>
    <row r="14" spans="1:10" x14ac:dyDescent="0.2">
      <c r="A14" s="43" t="s">
        <v>259</v>
      </c>
      <c r="B14" s="32" t="s">
        <v>124</v>
      </c>
      <c r="C14" s="37">
        <v>120000</v>
      </c>
      <c r="D14" s="59"/>
      <c r="E14" s="42">
        <v>77.45</v>
      </c>
      <c r="F14" s="42" t="s">
        <v>20</v>
      </c>
      <c r="G14" s="43" t="s">
        <v>24</v>
      </c>
      <c r="H14" s="43" t="s">
        <v>22</v>
      </c>
      <c r="I14" s="43" t="s">
        <v>26</v>
      </c>
      <c r="J14" s="43" t="s">
        <v>30</v>
      </c>
    </row>
    <row r="15" spans="1:10" x14ac:dyDescent="0.2">
      <c r="A15" s="43" t="s">
        <v>260</v>
      </c>
      <c r="B15" s="32" t="s">
        <v>125</v>
      </c>
      <c r="C15" s="37">
        <v>171400</v>
      </c>
      <c r="D15" s="59"/>
      <c r="E15" s="42">
        <v>166.92</v>
      </c>
      <c r="F15" s="42" t="s">
        <v>20</v>
      </c>
      <c r="G15" s="43" t="s">
        <v>24</v>
      </c>
      <c r="H15" s="43" t="s">
        <v>22</v>
      </c>
      <c r="I15" s="43" t="s">
        <v>26</v>
      </c>
      <c r="J15" s="43" t="s">
        <v>30</v>
      </c>
    </row>
    <row r="16" spans="1:10" x14ac:dyDescent="0.2">
      <c r="A16" s="43" t="s">
        <v>261</v>
      </c>
      <c r="B16" s="32" t="s">
        <v>126</v>
      </c>
      <c r="C16" s="37">
        <v>1083167.1399999999</v>
      </c>
      <c r="D16" s="59"/>
      <c r="E16" s="42">
        <v>247.8</v>
      </c>
      <c r="F16" s="42" t="s">
        <v>20</v>
      </c>
      <c r="G16" s="43" t="s">
        <v>32</v>
      </c>
      <c r="H16" s="43" t="s">
        <v>22</v>
      </c>
      <c r="I16" s="43" t="s">
        <v>26</v>
      </c>
      <c r="J16" s="43" t="s">
        <v>34</v>
      </c>
    </row>
    <row r="17" spans="1:10" x14ac:dyDescent="0.2">
      <c r="A17" s="43" t="s">
        <v>262</v>
      </c>
      <c r="B17" s="32" t="s">
        <v>127</v>
      </c>
      <c r="C17" s="37">
        <v>300000</v>
      </c>
      <c r="D17" s="59"/>
      <c r="E17" s="42">
        <v>168.9</v>
      </c>
      <c r="F17" s="42">
        <v>2003</v>
      </c>
      <c r="G17" s="43" t="s">
        <v>626</v>
      </c>
      <c r="H17" s="43" t="s">
        <v>22</v>
      </c>
      <c r="I17" s="43"/>
      <c r="J17" s="43" t="s">
        <v>30</v>
      </c>
    </row>
    <row r="18" spans="1:10" x14ac:dyDescent="0.2">
      <c r="A18" s="43" t="s">
        <v>263</v>
      </c>
      <c r="B18" s="32" t="s">
        <v>128</v>
      </c>
      <c r="C18" s="37">
        <v>285200</v>
      </c>
      <c r="D18" s="59"/>
      <c r="E18" s="42">
        <v>216.1</v>
      </c>
      <c r="F18" s="42" t="s">
        <v>35</v>
      </c>
      <c r="G18" s="43" t="s">
        <v>28</v>
      </c>
      <c r="H18" s="43" t="s">
        <v>37</v>
      </c>
      <c r="I18" s="43" t="s">
        <v>26</v>
      </c>
      <c r="J18" s="43" t="s">
        <v>23</v>
      </c>
    </row>
    <row r="19" spans="1:10" x14ac:dyDescent="0.2">
      <c r="A19" s="43" t="s">
        <v>433</v>
      </c>
      <c r="B19" s="32" t="s">
        <v>472</v>
      </c>
      <c r="C19" s="37">
        <v>350000</v>
      </c>
      <c r="D19" s="59"/>
      <c r="E19" s="42">
        <v>318.48</v>
      </c>
      <c r="F19" s="42" t="s">
        <v>20</v>
      </c>
      <c r="G19" s="43" t="s">
        <v>32</v>
      </c>
      <c r="H19" s="43" t="s">
        <v>22</v>
      </c>
      <c r="I19" s="43"/>
      <c r="J19" s="43" t="s">
        <v>627</v>
      </c>
    </row>
    <row r="20" spans="1:10" ht="12.75" customHeight="1" x14ac:dyDescent="0.2">
      <c r="A20" s="43" t="s">
        <v>264</v>
      </c>
      <c r="B20" s="32" t="s">
        <v>129</v>
      </c>
      <c r="C20" s="37">
        <v>382562.05</v>
      </c>
      <c r="D20" s="59"/>
      <c r="E20" s="42">
        <v>187.3</v>
      </c>
      <c r="F20" s="42">
        <v>2007</v>
      </c>
      <c r="G20" s="43" t="s">
        <v>626</v>
      </c>
      <c r="H20" s="43" t="s">
        <v>22</v>
      </c>
      <c r="I20" s="43"/>
      <c r="J20" s="43" t="s">
        <v>34</v>
      </c>
    </row>
    <row r="21" spans="1:10" ht="12.75" customHeight="1" x14ac:dyDescent="0.2">
      <c r="A21" s="43" t="s">
        <v>265</v>
      </c>
      <c r="B21" s="32" t="s">
        <v>448</v>
      </c>
      <c r="C21" s="37">
        <v>266522.33</v>
      </c>
      <c r="D21" s="59"/>
      <c r="E21" s="42">
        <v>147.69999999999999</v>
      </c>
      <c r="F21" s="42" t="s">
        <v>20</v>
      </c>
      <c r="G21" s="43" t="s">
        <v>32</v>
      </c>
      <c r="H21" s="43" t="s">
        <v>22</v>
      </c>
      <c r="I21" s="43"/>
      <c r="J21" s="43" t="s">
        <v>627</v>
      </c>
    </row>
    <row r="22" spans="1:10" ht="12.75" customHeight="1" x14ac:dyDescent="0.2">
      <c r="A22" s="43" t="s">
        <v>266</v>
      </c>
      <c r="B22" s="32" t="s">
        <v>473</v>
      </c>
      <c r="C22" s="37">
        <v>185900</v>
      </c>
      <c r="D22" s="59"/>
      <c r="E22" s="42">
        <v>70</v>
      </c>
      <c r="F22" s="42" t="s">
        <v>20</v>
      </c>
      <c r="G22" s="43" t="s">
        <v>32</v>
      </c>
      <c r="H22" s="43" t="s">
        <v>22</v>
      </c>
      <c r="I22" s="43"/>
      <c r="J22" s="43" t="s">
        <v>30</v>
      </c>
    </row>
    <row r="23" spans="1:10" ht="12.75" customHeight="1" x14ac:dyDescent="0.2">
      <c r="A23" s="43" t="s">
        <v>267</v>
      </c>
      <c r="B23" s="32" t="s">
        <v>474</v>
      </c>
      <c r="C23" s="37">
        <v>226429.72</v>
      </c>
      <c r="D23" s="59"/>
      <c r="E23" s="42">
        <v>95.17</v>
      </c>
      <c r="F23" s="42" t="s">
        <v>20</v>
      </c>
      <c r="G23" s="43" t="s">
        <v>32</v>
      </c>
      <c r="H23" s="43" t="s">
        <v>22</v>
      </c>
      <c r="I23" s="43"/>
      <c r="J23" s="43" t="s">
        <v>628</v>
      </c>
    </row>
    <row r="24" spans="1:10" ht="12.75" customHeight="1" x14ac:dyDescent="0.2">
      <c r="A24" s="43" t="s">
        <v>268</v>
      </c>
      <c r="B24" s="32" t="s">
        <v>475</v>
      </c>
      <c r="C24" s="37">
        <v>150000</v>
      </c>
      <c r="D24" s="59"/>
      <c r="E24" s="42">
        <v>90</v>
      </c>
      <c r="F24" s="42" t="s">
        <v>20</v>
      </c>
      <c r="G24" s="43" t="s">
        <v>32</v>
      </c>
      <c r="H24" s="43" t="s">
        <v>36</v>
      </c>
      <c r="I24" s="43"/>
      <c r="J24" s="43" t="s">
        <v>50</v>
      </c>
    </row>
    <row r="25" spans="1:10" ht="12.75" customHeight="1" x14ac:dyDescent="0.2">
      <c r="A25" s="43" t="s">
        <v>269</v>
      </c>
      <c r="B25" s="32" t="s">
        <v>476</v>
      </c>
      <c r="C25" s="37">
        <v>150000</v>
      </c>
      <c r="D25" s="59"/>
      <c r="E25" s="42">
        <v>41.52</v>
      </c>
      <c r="F25" s="42" t="s">
        <v>20</v>
      </c>
      <c r="G25" s="43" t="s">
        <v>32</v>
      </c>
      <c r="H25" s="43" t="s">
        <v>22</v>
      </c>
      <c r="I25" s="43"/>
      <c r="J25" s="43" t="s">
        <v>30</v>
      </c>
    </row>
    <row r="26" spans="1:10" ht="12.75" customHeight="1" x14ac:dyDescent="0.2">
      <c r="A26" s="43" t="s">
        <v>270</v>
      </c>
      <c r="B26" s="32" t="s">
        <v>477</v>
      </c>
      <c r="C26" s="37">
        <v>150000</v>
      </c>
      <c r="D26" s="59"/>
      <c r="E26" s="42">
        <v>50</v>
      </c>
      <c r="F26" s="42" t="s">
        <v>629</v>
      </c>
      <c r="G26" s="43" t="s">
        <v>51</v>
      </c>
      <c r="H26" s="43" t="s">
        <v>36</v>
      </c>
      <c r="I26" s="43" t="s">
        <v>36</v>
      </c>
      <c r="J26" s="43" t="s">
        <v>23</v>
      </c>
    </row>
    <row r="27" spans="1:10" ht="12.75" customHeight="1" x14ac:dyDescent="0.2">
      <c r="A27" s="43" t="s">
        <v>271</v>
      </c>
      <c r="B27" s="32" t="s">
        <v>130</v>
      </c>
      <c r="C27" s="37">
        <v>150000</v>
      </c>
      <c r="D27" s="59"/>
      <c r="E27" s="42">
        <v>50</v>
      </c>
      <c r="F27" s="42">
        <v>2009</v>
      </c>
      <c r="G27" s="43" t="s">
        <v>38</v>
      </c>
      <c r="H27" s="43" t="s">
        <v>22</v>
      </c>
      <c r="I27" s="43" t="s">
        <v>22</v>
      </c>
      <c r="J27" s="43" t="s">
        <v>34</v>
      </c>
    </row>
    <row r="28" spans="1:10" ht="12.75" customHeight="1" x14ac:dyDescent="0.2">
      <c r="A28" s="43" t="s">
        <v>272</v>
      </c>
      <c r="B28" s="32" t="s">
        <v>708</v>
      </c>
      <c r="C28" s="37">
        <v>329189.68</v>
      </c>
      <c r="D28" s="59"/>
      <c r="E28" s="42"/>
      <c r="F28" s="42">
        <v>2018</v>
      </c>
      <c r="G28" s="43"/>
      <c r="H28" s="43"/>
      <c r="I28" s="43"/>
      <c r="J28" s="43"/>
    </row>
    <row r="29" spans="1:10" ht="12.75" customHeight="1" x14ac:dyDescent="0.2">
      <c r="A29" s="43" t="s">
        <v>273</v>
      </c>
      <c r="B29" s="32" t="s">
        <v>473</v>
      </c>
      <c r="C29" s="37">
        <v>336589.81</v>
      </c>
      <c r="D29" s="59"/>
      <c r="E29" s="42"/>
      <c r="F29" s="42">
        <v>2018</v>
      </c>
      <c r="G29" s="43"/>
      <c r="H29" s="43"/>
      <c r="I29" s="43"/>
      <c r="J29" s="43"/>
    </row>
    <row r="30" spans="1:10" ht="12.75" customHeight="1" x14ac:dyDescent="0.2">
      <c r="A30" s="43" t="s">
        <v>274</v>
      </c>
      <c r="B30" s="32" t="s">
        <v>757</v>
      </c>
      <c r="C30" s="37">
        <v>6237574.8799999999</v>
      </c>
      <c r="D30" s="59"/>
      <c r="E30" s="42"/>
      <c r="F30" s="42">
        <v>2018</v>
      </c>
      <c r="G30" s="43"/>
      <c r="H30" s="43"/>
      <c r="I30" s="43"/>
      <c r="J30" s="43"/>
    </row>
    <row r="31" spans="1:10" ht="12.75" customHeight="1" x14ac:dyDescent="0.2">
      <c r="A31" s="43" t="s">
        <v>275</v>
      </c>
      <c r="B31" s="32" t="s">
        <v>758</v>
      </c>
      <c r="C31" s="37">
        <v>4447293.12</v>
      </c>
      <c r="D31" s="59"/>
      <c r="E31" s="42"/>
      <c r="F31" s="42">
        <v>2018</v>
      </c>
      <c r="G31" s="43"/>
      <c r="H31" s="43"/>
      <c r="I31" s="43"/>
      <c r="J31" s="43"/>
    </row>
    <row r="32" spans="1:10" ht="12.75" customHeight="1" x14ac:dyDescent="0.2">
      <c r="A32" s="43" t="s">
        <v>485</v>
      </c>
      <c r="B32" s="32" t="s">
        <v>131</v>
      </c>
      <c r="C32" s="37">
        <v>634687.35</v>
      </c>
      <c r="D32" s="59"/>
      <c r="E32" s="42">
        <v>185.53</v>
      </c>
      <c r="F32" s="42">
        <v>2010</v>
      </c>
      <c r="G32" s="43" t="s">
        <v>626</v>
      </c>
      <c r="H32" s="43" t="s">
        <v>36</v>
      </c>
      <c r="I32" s="43"/>
      <c r="J32" s="43" t="s">
        <v>30</v>
      </c>
    </row>
    <row r="33" spans="1:10" ht="12.75" customHeight="1" x14ac:dyDescent="0.2">
      <c r="A33" s="43" t="s">
        <v>486</v>
      </c>
      <c r="B33" s="32" t="s">
        <v>182</v>
      </c>
      <c r="C33" s="37">
        <v>200000</v>
      </c>
      <c r="D33" s="59"/>
      <c r="E33" s="42">
        <v>70</v>
      </c>
      <c r="F33" s="42">
        <v>2011</v>
      </c>
      <c r="G33" s="43" t="s">
        <v>38</v>
      </c>
      <c r="H33" s="43" t="s">
        <v>22</v>
      </c>
      <c r="I33" s="43" t="s">
        <v>22</v>
      </c>
      <c r="J33" s="43" t="s">
        <v>34</v>
      </c>
    </row>
    <row r="34" spans="1:10" ht="12.75" customHeight="1" x14ac:dyDescent="0.2">
      <c r="A34" s="43" t="s">
        <v>434</v>
      </c>
      <c r="B34" s="32" t="s">
        <v>183</v>
      </c>
      <c r="C34" s="37">
        <v>67816.149999999994</v>
      </c>
      <c r="D34" s="59"/>
      <c r="E34" s="42">
        <v>22</v>
      </c>
      <c r="F34" s="42">
        <v>2009</v>
      </c>
      <c r="G34" s="43" t="s">
        <v>181</v>
      </c>
      <c r="H34" s="43"/>
      <c r="I34" s="43"/>
      <c r="J34" s="43"/>
    </row>
    <row r="35" spans="1:10" ht="12.75" customHeight="1" x14ac:dyDescent="0.2">
      <c r="A35" s="43" t="s">
        <v>435</v>
      </c>
      <c r="B35" s="32" t="s">
        <v>718</v>
      </c>
      <c r="C35" s="37">
        <v>51222.53</v>
      </c>
      <c r="D35" s="59"/>
      <c r="E35" s="42">
        <v>22</v>
      </c>
      <c r="F35" s="42">
        <v>2009</v>
      </c>
      <c r="G35" s="43" t="s">
        <v>181</v>
      </c>
      <c r="H35" s="43"/>
      <c r="I35" s="43"/>
      <c r="J35" s="43"/>
    </row>
    <row r="36" spans="1:10" ht="12.75" customHeight="1" x14ac:dyDescent="0.2">
      <c r="A36" s="43" t="s">
        <v>436</v>
      </c>
      <c r="B36" s="32" t="s">
        <v>31</v>
      </c>
      <c r="C36" s="37">
        <v>45620.97</v>
      </c>
      <c r="D36" s="59"/>
      <c r="E36" s="42">
        <v>22</v>
      </c>
      <c r="F36" s="42">
        <v>2012</v>
      </c>
      <c r="G36" s="43" t="s">
        <v>196</v>
      </c>
      <c r="H36" s="43"/>
      <c r="I36" s="43"/>
      <c r="J36" s="43"/>
    </row>
    <row r="37" spans="1:10" ht="12.75" customHeight="1" x14ac:dyDescent="0.2">
      <c r="A37" s="43" t="s">
        <v>276</v>
      </c>
      <c r="B37" s="32" t="s">
        <v>716</v>
      </c>
      <c r="C37" s="112">
        <v>23985</v>
      </c>
      <c r="D37" s="59"/>
      <c r="E37" s="42">
        <v>7.5</v>
      </c>
      <c r="F37" s="42">
        <v>2017</v>
      </c>
      <c r="G37" s="43" t="s">
        <v>196</v>
      </c>
      <c r="H37" s="43" t="s">
        <v>717</v>
      </c>
      <c r="I37" s="43"/>
      <c r="J37" s="43"/>
    </row>
    <row r="38" spans="1:10" ht="12.75" customHeight="1" x14ac:dyDescent="0.2">
      <c r="A38" s="43" t="s">
        <v>277</v>
      </c>
      <c r="B38" s="32" t="s">
        <v>719</v>
      </c>
      <c r="C38" s="112">
        <v>68395.56</v>
      </c>
      <c r="D38" s="59"/>
      <c r="E38" s="42">
        <v>22</v>
      </c>
      <c r="F38" s="42">
        <v>2017</v>
      </c>
      <c r="G38" s="43" t="s">
        <v>196</v>
      </c>
      <c r="H38" s="43"/>
      <c r="I38" s="43"/>
      <c r="J38" s="43"/>
    </row>
    <row r="39" spans="1:10" ht="12.75" customHeight="1" x14ac:dyDescent="0.2">
      <c r="A39" s="43" t="s">
        <v>278</v>
      </c>
      <c r="B39" s="32" t="s">
        <v>720</v>
      </c>
      <c r="C39" s="112">
        <v>70326.66</v>
      </c>
      <c r="D39" s="59"/>
      <c r="E39" s="42">
        <v>22</v>
      </c>
      <c r="F39" s="42">
        <v>2017</v>
      </c>
      <c r="G39" s="43" t="s">
        <v>196</v>
      </c>
      <c r="H39" s="43"/>
      <c r="I39" s="43"/>
      <c r="J39" s="43"/>
    </row>
    <row r="40" spans="1:10" ht="12.75" customHeight="1" x14ac:dyDescent="0.2">
      <c r="A40" s="43" t="s">
        <v>279</v>
      </c>
      <c r="B40" s="32" t="s">
        <v>708</v>
      </c>
      <c r="C40" s="37">
        <v>325000</v>
      </c>
      <c r="D40" s="59"/>
      <c r="E40" s="42"/>
      <c r="F40" s="42"/>
      <c r="G40" s="43"/>
      <c r="H40" s="43"/>
      <c r="I40" s="43"/>
      <c r="J40" s="43"/>
    </row>
    <row r="41" spans="1:10" ht="12.75" customHeight="1" x14ac:dyDescent="0.2">
      <c r="A41" s="43" t="s">
        <v>280</v>
      </c>
      <c r="B41" s="32" t="s">
        <v>473</v>
      </c>
      <c r="C41" s="37">
        <v>330000</v>
      </c>
      <c r="D41" s="59"/>
      <c r="E41" s="42"/>
      <c r="F41" s="42"/>
      <c r="G41" s="43"/>
      <c r="H41" s="43"/>
      <c r="I41" s="43"/>
      <c r="J41" s="43"/>
    </row>
    <row r="42" spans="1:10" ht="12.75" customHeight="1" x14ac:dyDescent="0.2">
      <c r="A42" s="43" t="s">
        <v>281</v>
      </c>
      <c r="B42" s="32" t="s">
        <v>672</v>
      </c>
      <c r="C42" s="37">
        <v>48339</v>
      </c>
      <c r="D42" s="59"/>
      <c r="E42" s="42">
        <v>2400.1999999999998</v>
      </c>
      <c r="F42" s="42">
        <v>2009</v>
      </c>
      <c r="G42" s="43"/>
      <c r="H42" s="43"/>
      <c r="I42" s="43"/>
      <c r="J42" s="43"/>
    </row>
    <row r="43" spans="1:10" ht="12.75" customHeight="1" x14ac:dyDescent="0.2">
      <c r="A43" s="43" t="s">
        <v>437</v>
      </c>
      <c r="B43" s="32" t="s">
        <v>673</v>
      </c>
      <c r="C43" s="37">
        <v>81262.97</v>
      </c>
      <c r="D43" s="59"/>
      <c r="E43" s="42"/>
      <c r="F43" s="42">
        <v>2012</v>
      </c>
      <c r="G43" s="43" t="s">
        <v>196</v>
      </c>
      <c r="H43" s="43"/>
      <c r="I43" s="43"/>
      <c r="J43" s="43"/>
    </row>
    <row r="44" spans="1:10" ht="12.75" customHeight="1" x14ac:dyDescent="0.2">
      <c r="A44" s="43" t="s">
        <v>438</v>
      </c>
      <c r="B44" s="32" t="s">
        <v>132</v>
      </c>
      <c r="C44" s="37">
        <v>15473044.23</v>
      </c>
      <c r="D44" s="59"/>
      <c r="E44" s="42"/>
      <c r="F44" s="42"/>
      <c r="G44" s="43" t="s">
        <v>32</v>
      </c>
      <c r="H44" s="43"/>
      <c r="I44" s="43"/>
      <c r="J44" s="43"/>
    </row>
    <row r="45" spans="1:10" ht="12.75" customHeight="1" x14ac:dyDescent="0.2">
      <c r="A45" s="43" t="s">
        <v>282</v>
      </c>
      <c r="B45" s="32" t="s">
        <v>759</v>
      </c>
      <c r="C45" s="37">
        <v>41000</v>
      </c>
      <c r="D45" s="59"/>
      <c r="E45" s="42"/>
      <c r="F45" s="42"/>
      <c r="G45" s="43"/>
      <c r="H45" s="43"/>
      <c r="I45" s="43"/>
      <c r="J45" s="43"/>
    </row>
    <row r="46" spans="1:10" ht="12.75" customHeight="1" x14ac:dyDescent="0.2">
      <c r="A46" s="43" t="s">
        <v>283</v>
      </c>
      <c r="B46" s="32" t="s">
        <v>197</v>
      </c>
      <c r="C46" s="37">
        <v>97888.25</v>
      </c>
      <c r="D46" s="59"/>
      <c r="E46" s="42"/>
      <c r="F46" s="42"/>
      <c r="G46" s="43"/>
      <c r="H46" s="43"/>
      <c r="I46" s="43"/>
      <c r="J46" s="43"/>
    </row>
    <row r="47" spans="1:10" ht="12.75" customHeight="1" thickBot="1" x14ac:dyDescent="0.25">
      <c r="A47" s="43" t="s">
        <v>284</v>
      </c>
      <c r="B47" s="75" t="s">
        <v>656</v>
      </c>
      <c r="C47" s="113">
        <v>17500</v>
      </c>
      <c r="D47" s="59"/>
      <c r="E47" s="42"/>
      <c r="F47" s="42"/>
      <c r="G47" s="43"/>
      <c r="H47" s="43"/>
      <c r="I47" s="43"/>
      <c r="J47" s="43"/>
    </row>
    <row r="48" spans="1:10" ht="12.75" customHeight="1" thickTop="1" x14ac:dyDescent="0.2">
      <c r="A48" s="43" t="s">
        <v>285</v>
      </c>
      <c r="B48" s="76" t="s">
        <v>254</v>
      </c>
      <c r="C48" s="77">
        <v>118828.43</v>
      </c>
      <c r="D48" s="59"/>
      <c r="E48" s="42"/>
      <c r="F48" s="42"/>
      <c r="G48" s="43"/>
      <c r="H48" s="43"/>
      <c r="I48" s="43"/>
      <c r="J48" s="43"/>
    </row>
    <row r="49" spans="1:10" ht="12.75" customHeight="1" x14ac:dyDescent="0.2">
      <c r="A49" s="43" t="s">
        <v>286</v>
      </c>
      <c r="B49" s="32" t="s">
        <v>253</v>
      </c>
      <c r="C49" s="37">
        <v>669105.56999999995</v>
      </c>
      <c r="D49" s="33"/>
      <c r="E49" s="42"/>
      <c r="F49" s="42"/>
      <c r="G49" s="43"/>
      <c r="H49" s="43"/>
      <c r="I49" s="43"/>
      <c r="J49" s="43"/>
    </row>
    <row r="50" spans="1:10" ht="12.75" customHeight="1" x14ac:dyDescent="0.2">
      <c r="A50" s="43" t="s">
        <v>287</v>
      </c>
      <c r="B50" s="32" t="s">
        <v>657</v>
      </c>
      <c r="C50" s="37">
        <v>140345.37</v>
      </c>
      <c r="D50" s="33"/>
      <c r="E50" s="42"/>
      <c r="F50" s="42"/>
      <c r="G50" s="43"/>
      <c r="H50" s="43"/>
      <c r="I50" s="43"/>
      <c r="J50" s="43"/>
    </row>
    <row r="51" spans="1:10" ht="12.75" customHeight="1" x14ac:dyDescent="0.2">
      <c r="A51" s="43" t="s">
        <v>288</v>
      </c>
      <c r="B51" s="32" t="s">
        <v>478</v>
      </c>
      <c r="C51" s="38">
        <v>388561.13</v>
      </c>
      <c r="D51" s="33"/>
      <c r="E51" s="42"/>
      <c r="F51" s="42"/>
      <c r="G51" s="43"/>
      <c r="H51" s="43"/>
      <c r="I51" s="43"/>
      <c r="J51" s="43"/>
    </row>
    <row r="52" spans="1:10" ht="12.75" customHeight="1" x14ac:dyDescent="0.2">
      <c r="A52" s="43" t="s">
        <v>289</v>
      </c>
      <c r="B52" s="32" t="s">
        <v>658</v>
      </c>
      <c r="C52" s="38">
        <v>50761.25</v>
      </c>
      <c r="D52" s="78"/>
      <c r="E52" s="42"/>
      <c r="F52" s="42"/>
      <c r="G52" s="43"/>
      <c r="H52" s="43"/>
      <c r="I52" s="43"/>
      <c r="J52" s="43"/>
    </row>
    <row r="53" spans="1:10" ht="12.75" customHeight="1" x14ac:dyDescent="0.2">
      <c r="A53" s="43" t="s">
        <v>290</v>
      </c>
      <c r="B53" s="32" t="s">
        <v>659</v>
      </c>
      <c r="C53" s="38">
        <v>17645.810000000001</v>
      </c>
      <c r="D53" s="78"/>
      <c r="E53" s="42"/>
      <c r="F53" s="42"/>
      <c r="G53" s="43"/>
      <c r="H53" s="43"/>
      <c r="I53" s="43"/>
      <c r="J53" s="43"/>
    </row>
    <row r="54" spans="1:10" ht="12.75" customHeight="1" x14ac:dyDescent="0.2">
      <c r="A54" s="43" t="s">
        <v>291</v>
      </c>
      <c r="B54" s="79" t="s">
        <v>100</v>
      </c>
      <c r="C54" s="80">
        <v>50000</v>
      </c>
      <c r="D54" s="78"/>
      <c r="E54" s="42"/>
      <c r="F54" s="42"/>
      <c r="G54" s="43"/>
      <c r="H54" s="43"/>
      <c r="I54" s="43"/>
      <c r="J54" s="43"/>
    </row>
    <row r="55" spans="1:10" ht="12.75" customHeight="1" x14ac:dyDescent="0.2">
      <c r="A55" s="43" t="s">
        <v>292</v>
      </c>
      <c r="B55" s="79" t="s">
        <v>101</v>
      </c>
      <c r="C55" s="80">
        <v>130084.4</v>
      </c>
      <c r="D55" s="78"/>
      <c r="E55" s="42"/>
      <c r="F55" s="42"/>
      <c r="G55" s="43"/>
      <c r="H55" s="43"/>
      <c r="I55" s="43"/>
      <c r="J55" s="43"/>
    </row>
    <row r="56" spans="1:10" ht="12.75" customHeight="1" x14ac:dyDescent="0.2">
      <c r="A56" s="43" t="s">
        <v>439</v>
      </c>
      <c r="B56" s="32" t="s">
        <v>481</v>
      </c>
      <c r="C56" s="80">
        <v>24292.5</v>
      </c>
      <c r="D56" s="78"/>
      <c r="E56" s="42"/>
      <c r="F56" s="42"/>
      <c r="G56" s="43"/>
      <c r="H56" s="43"/>
      <c r="I56" s="43"/>
      <c r="J56" s="43"/>
    </row>
    <row r="57" spans="1:10" ht="12.75" customHeight="1" x14ac:dyDescent="0.2">
      <c r="A57" s="43" t="s">
        <v>293</v>
      </c>
      <c r="B57" s="32" t="s">
        <v>449</v>
      </c>
      <c r="C57" s="37">
        <v>64311.6</v>
      </c>
      <c r="D57" s="78"/>
      <c r="E57" s="42"/>
      <c r="F57" s="42"/>
      <c r="G57" s="43"/>
      <c r="H57" s="43"/>
      <c r="I57" s="43"/>
      <c r="J57" s="43"/>
    </row>
    <row r="58" spans="1:10" ht="12.75" customHeight="1" x14ac:dyDescent="0.2">
      <c r="A58" s="43" t="s">
        <v>294</v>
      </c>
      <c r="B58" s="79" t="s">
        <v>514</v>
      </c>
      <c r="C58" s="80">
        <v>30000</v>
      </c>
      <c r="D58" s="78"/>
      <c r="E58" s="42"/>
      <c r="F58" s="42"/>
      <c r="G58" s="43"/>
      <c r="H58" s="43"/>
      <c r="I58" s="43"/>
      <c r="J58" s="43"/>
    </row>
    <row r="59" spans="1:10" ht="12.75" customHeight="1" x14ac:dyDescent="0.2">
      <c r="A59" s="43" t="s">
        <v>295</v>
      </c>
      <c r="B59" s="79" t="s">
        <v>515</v>
      </c>
      <c r="C59" s="80">
        <v>16728</v>
      </c>
      <c r="D59" s="78"/>
      <c r="E59" s="42"/>
      <c r="F59" s="42"/>
      <c r="G59" s="43"/>
      <c r="H59" s="43"/>
      <c r="I59" s="43"/>
      <c r="J59" s="43"/>
    </row>
    <row r="60" spans="1:10" ht="12.75" customHeight="1" x14ac:dyDescent="0.2">
      <c r="A60" s="43" t="s">
        <v>296</v>
      </c>
      <c r="B60" s="32" t="s">
        <v>660</v>
      </c>
      <c r="C60" s="80">
        <v>200000</v>
      </c>
      <c r="D60" s="78"/>
      <c r="E60" s="42"/>
      <c r="F60" s="42"/>
      <c r="G60" s="43"/>
      <c r="H60" s="43"/>
      <c r="I60" s="43"/>
      <c r="J60" s="43"/>
    </row>
    <row r="61" spans="1:10" ht="12.75" customHeight="1" x14ac:dyDescent="0.2">
      <c r="A61" s="43" t="s">
        <v>297</v>
      </c>
      <c r="B61" s="79" t="s">
        <v>674</v>
      </c>
      <c r="C61" s="80">
        <v>64615</v>
      </c>
      <c r="D61" s="78"/>
      <c r="E61" s="42"/>
      <c r="F61" s="42"/>
      <c r="G61" s="43"/>
      <c r="H61" s="43"/>
      <c r="I61" s="43"/>
      <c r="J61" s="43"/>
    </row>
    <row r="62" spans="1:10" ht="12.75" customHeight="1" x14ac:dyDescent="0.2">
      <c r="A62" s="43" t="s">
        <v>298</v>
      </c>
      <c r="B62" s="79" t="s">
        <v>675</v>
      </c>
      <c r="C62" s="80">
        <v>109223.2</v>
      </c>
      <c r="D62" s="78"/>
      <c r="E62" s="42"/>
      <c r="F62" s="42"/>
      <c r="G62" s="43"/>
      <c r="H62" s="43"/>
      <c r="I62" s="43"/>
      <c r="J62" s="43"/>
    </row>
    <row r="63" spans="1:10" ht="12.75" customHeight="1" x14ac:dyDescent="0.2">
      <c r="A63" s="43" t="s">
        <v>299</v>
      </c>
      <c r="B63" s="79" t="s">
        <v>661</v>
      </c>
      <c r="C63" s="80">
        <v>200000</v>
      </c>
      <c r="D63" s="78"/>
      <c r="E63" s="42"/>
      <c r="F63" s="42"/>
      <c r="G63" s="43"/>
      <c r="H63" s="43"/>
      <c r="I63" s="43"/>
      <c r="J63" s="43"/>
    </row>
    <row r="64" spans="1:10" ht="12.75" customHeight="1" x14ac:dyDescent="0.2">
      <c r="A64" s="43" t="s">
        <v>300</v>
      </c>
      <c r="B64" s="79" t="s">
        <v>754</v>
      </c>
      <c r="C64" s="38" t="s">
        <v>755</v>
      </c>
      <c r="D64" s="78"/>
      <c r="E64" s="42"/>
      <c r="F64" s="42"/>
      <c r="G64" s="43"/>
      <c r="H64" s="43"/>
      <c r="I64" s="43"/>
      <c r="J64" s="43"/>
    </row>
    <row r="65" spans="1:10" ht="12.75" customHeight="1" x14ac:dyDescent="0.2">
      <c r="A65" s="43" t="s">
        <v>301</v>
      </c>
      <c r="B65" s="79" t="s">
        <v>760</v>
      </c>
      <c r="C65" s="38">
        <v>46900</v>
      </c>
      <c r="D65" s="78"/>
      <c r="E65" s="42"/>
      <c r="F65" s="42"/>
      <c r="G65" s="43"/>
      <c r="H65" s="43"/>
      <c r="I65" s="43"/>
      <c r="J65" s="43"/>
    </row>
    <row r="66" spans="1:10" ht="12.75" customHeight="1" x14ac:dyDescent="0.2">
      <c r="A66" s="43" t="s">
        <v>302</v>
      </c>
      <c r="B66" s="79" t="s">
        <v>516</v>
      </c>
      <c r="C66" s="80">
        <v>144359.99</v>
      </c>
      <c r="D66" s="78"/>
      <c r="E66" s="42"/>
      <c r="F66" s="42"/>
      <c r="G66" s="43"/>
      <c r="H66" s="43"/>
      <c r="I66" s="43"/>
      <c r="J66" s="43"/>
    </row>
    <row r="67" spans="1:10" ht="12.75" customHeight="1" x14ac:dyDescent="0.2">
      <c r="A67" s="43" t="s">
        <v>303</v>
      </c>
      <c r="B67" s="79" t="s">
        <v>102</v>
      </c>
      <c r="C67" s="80">
        <v>1147959.8500000001</v>
      </c>
      <c r="D67" s="78"/>
      <c r="E67" s="42"/>
      <c r="F67" s="42"/>
      <c r="G67" s="43"/>
      <c r="H67" s="43"/>
      <c r="I67" s="43"/>
      <c r="J67" s="43"/>
    </row>
    <row r="68" spans="1:10" ht="12.75" customHeight="1" x14ac:dyDescent="0.2">
      <c r="A68" s="43" t="s">
        <v>304</v>
      </c>
      <c r="B68" s="79" t="s">
        <v>482</v>
      </c>
      <c r="C68" s="80">
        <v>92024.01</v>
      </c>
      <c r="D68" s="78"/>
      <c r="E68" s="42"/>
      <c r="F68" s="42"/>
      <c r="G68" s="43"/>
      <c r="H68" s="43"/>
      <c r="I68" s="43"/>
      <c r="J68" s="43"/>
    </row>
    <row r="69" spans="1:10" ht="12.75" customHeight="1" x14ac:dyDescent="0.2">
      <c r="A69" s="43" t="s">
        <v>305</v>
      </c>
      <c r="B69" s="79" t="s">
        <v>520</v>
      </c>
      <c r="C69" s="80">
        <v>111875</v>
      </c>
      <c r="D69" s="78"/>
      <c r="E69" s="42"/>
      <c r="F69" s="42"/>
      <c r="G69" s="43"/>
      <c r="H69" s="43"/>
      <c r="I69" s="43"/>
      <c r="J69" s="43"/>
    </row>
    <row r="70" spans="1:10" ht="12.75" customHeight="1" x14ac:dyDescent="0.2">
      <c r="A70" s="43" t="s">
        <v>306</v>
      </c>
      <c r="B70" s="79" t="s">
        <v>479</v>
      </c>
      <c r="C70" s="80">
        <v>232728.55</v>
      </c>
      <c r="D70" s="78"/>
      <c r="E70" s="42"/>
      <c r="F70" s="42"/>
      <c r="G70" s="43"/>
      <c r="H70" s="43"/>
      <c r="I70" s="43"/>
      <c r="J70" s="43"/>
    </row>
    <row r="71" spans="1:10" ht="12.75" customHeight="1" x14ac:dyDescent="0.2">
      <c r="A71" s="43" t="s">
        <v>307</v>
      </c>
      <c r="B71" s="79" t="s">
        <v>480</v>
      </c>
      <c r="C71" s="80">
        <v>26000</v>
      </c>
      <c r="D71" s="78"/>
      <c r="E71" s="42"/>
      <c r="F71" s="42"/>
      <c r="G71" s="43"/>
      <c r="H71" s="43"/>
      <c r="I71" s="43"/>
      <c r="J71" s="43"/>
    </row>
    <row r="72" spans="1:10" ht="12.75" customHeight="1" x14ac:dyDescent="0.2">
      <c r="A72" s="43" t="s">
        <v>308</v>
      </c>
      <c r="B72" s="79" t="s">
        <v>662</v>
      </c>
      <c r="C72" s="80">
        <v>12930.02</v>
      </c>
      <c r="D72" s="78"/>
      <c r="E72" s="42"/>
      <c r="F72" s="42"/>
      <c r="G72" s="43"/>
      <c r="H72" s="43"/>
      <c r="I72" s="43"/>
      <c r="J72" s="43"/>
    </row>
    <row r="73" spans="1:10" ht="12.75" customHeight="1" x14ac:dyDescent="0.2">
      <c r="A73" s="43" t="s">
        <v>309</v>
      </c>
      <c r="B73" s="79" t="s">
        <v>676</v>
      </c>
      <c r="C73" s="80">
        <v>45071.41</v>
      </c>
      <c r="D73" s="78"/>
      <c r="E73" s="42"/>
      <c r="F73" s="42"/>
      <c r="G73" s="43"/>
      <c r="H73" s="43"/>
      <c r="I73" s="43"/>
      <c r="J73" s="43"/>
    </row>
    <row r="74" spans="1:10" ht="12.75" customHeight="1" x14ac:dyDescent="0.2">
      <c r="A74" s="43" t="s">
        <v>310</v>
      </c>
      <c r="B74" s="79" t="s">
        <v>677</v>
      </c>
      <c r="C74" s="80">
        <v>39228.6</v>
      </c>
      <c r="D74" s="78"/>
      <c r="E74" s="42"/>
      <c r="F74" s="42"/>
      <c r="G74" s="43"/>
      <c r="H74" s="43"/>
      <c r="I74" s="43"/>
      <c r="J74" s="43"/>
    </row>
    <row r="75" spans="1:10" ht="12.75" customHeight="1" x14ac:dyDescent="0.2">
      <c r="A75" s="43" t="s">
        <v>311</v>
      </c>
      <c r="B75" s="79" t="s">
        <v>721</v>
      </c>
      <c r="C75" s="80">
        <v>44123.31</v>
      </c>
      <c r="D75" s="78"/>
      <c r="E75" s="42"/>
      <c r="F75" s="42"/>
      <c r="G75" s="43"/>
      <c r="H75" s="43"/>
      <c r="I75" s="43"/>
      <c r="J75" s="43"/>
    </row>
    <row r="76" spans="1:10" ht="12.75" customHeight="1" x14ac:dyDescent="0.2">
      <c r="A76" s="43" t="s">
        <v>312</v>
      </c>
      <c r="B76" s="79" t="s">
        <v>722</v>
      </c>
      <c r="C76" s="80">
        <v>15275.64</v>
      </c>
      <c r="D76" s="78"/>
      <c r="E76" s="42"/>
      <c r="F76" s="42"/>
      <c r="G76" s="43"/>
      <c r="H76" s="43"/>
      <c r="I76" s="43"/>
      <c r="J76" s="43"/>
    </row>
    <row r="77" spans="1:10" ht="12.75" customHeight="1" x14ac:dyDescent="0.2">
      <c r="A77" s="43" t="s">
        <v>313</v>
      </c>
      <c r="B77" s="79" t="s">
        <v>450</v>
      </c>
      <c r="C77" s="80">
        <v>83476.36</v>
      </c>
      <c r="D77" s="78"/>
      <c r="E77" s="42"/>
      <c r="F77" s="42"/>
      <c r="G77" s="43"/>
      <c r="H77" s="43"/>
      <c r="I77" s="43"/>
      <c r="J77" s="43"/>
    </row>
    <row r="78" spans="1:10" ht="12.75" customHeight="1" x14ac:dyDescent="0.2">
      <c r="A78" s="43" t="s">
        <v>314</v>
      </c>
      <c r="B78" s="79" t="s">
        <v>723</v>
      </c>
      <c r="C78" s="80">
        <v>32677.32</v>
      </c>
      <c r="D78" s="78"/>
      <c r="E78" s="42"/>
      <c r="F78" s="42"/>
      <c r="G78" s="43"/>
      <c r="H78" s="43"/>
      <c r="I78" s="43"/>
      <c r="J78" s="43"/>
    </row>
    <row r="79" spans="1:10" ht="12.75" customHeight="1" x14ac:dyDescent="0.2">
      <c r="A79" s="43" t="s">
        <v>315</v>
      </c>
      <c r="B79" s="79" t="s">
        <v>724</v>
      </c>
      <c r="C79" s="80">
        <v>18784.060000000001</v>
      </c>
      <c r="D79" s="78"/>
      <c r="E79" s="42"/>
      <c r="F79" s="42"/>
      <c r="G79" s="43"/>
      <c r="H79" s="43"/>
      <c r="I79" s="43"/>
      <c r="J79" s="43"/>
    </row>
    <row r="80" spans="1:10" ht="12.75" customHeight="1" x14ac:dyDescent="0.2">
      <c r="A80" s="43" t="s">
        <v>316</v>
      </c>
      <c r="B80" s="79" t="s">
        <v>728</v>
      </c>
      <c r="C80" s="80">
        <v>15657.22</v>
      </c>
      <c r="D80" s="78"/>
      <c r="E80" s="42"/>
      <c r="F80" s="42"/>
      <c r="G80" s="43"/>
      <c r="H80" s="43"/>
      <c r="I80" s="43"/>
      <c r="J80" s="43"/>
    </row>
    <row r="81" spans="1:10" ht="12.75" customHeight="1" x14ac:dyDescent="0.2">
      <c r="A81" s="43" t="s">
        <v>317</v>
      </c>
      <c r="B81" s="79" t="s">
        <v>727</v>
      </c>
      <c r="C81" s="80">
        <v>17595.330000000002</v>
      </c>
      <c r="D81" s="78"/>
      <c r="E81" s="42"/>
      <c r="F81" s="42"/>
      <c r="G81" s="43"/>
      <c r="H81" s="43"/>
      <c r="I81" s="43"/>
      <c r="J81" s="43"/>
    </row>
    <row r="82" spans="1:10" ht="12.75" customHeight="1" x14ac:dyDescent="0.2">
      <c r="A82" s="43" t="s">
        <v>318</v>
      </c>
      <c r="B82" s="79" t="s">
        <v>731</v>
      </c>
      <c r="C82" s="80">
        <v>18988.68</v>
      </c>
      <c r="D82" s="78"/>
      <c r="E82" s="42"/>
      <c r="F82" s="42"/>
      <c r="G82" s="43"/>
      <c r="H82" s="43"/>
      <c r="I82" s="43"/>
      <c r="J82" s="43"/>
    </row>
    <row r="83" spans="1:10" ht="12.75" customHeight="1" x14ac:dyDescent="0.2">
      <c r="A83" s="43" t="s">
        <v>319</v>
      </c>
      <c r="B83" s="79" t="s">
        <v>745</v>
      </c>
      <c r="C83" s="80">
        <v>5365.76</v>
      </c>
      <c r="D83" s="78"/>
      <c r="E83" s="42"/>
      <c r="F83" s="42"/>
      <c r="G83" s="43"/>
      <c r="H83" s="43"/>
      <c r="I83" s="43"/>
      <c r="J83" s="43"/>
    </row>
    <row r="84" spans="1:10" ht="12.75" customHeight="1" x14ac:dyDescent="0.2">
      <c r="A84" s="43" t="s">
        <v>440</v>
      </c>
      <c r="B84" s="79" t="s">
        <v>725</v>
      </c>
      <c r="C84" s="80">
        <v>17389.060000000001</v>
      </c>
      <c r="D84" s="78"/>
      <c r="E84" s="42"/>
      <c r="F84" s="42"/>
      <c r="G84" s="43"/>
      <c r="H84" s="43"/>
      <c r="I84" s="43"/>
      <c r="J84" s="43"/>
    </row>
    <row r="85" spans="1:10" ht="12.75" customHeight="1" x14ac:dyDescent="0.2">
      <c r="A85" s="43" t="s">
        <v>320</v>
      </c>
      <c r="B85" s="79" t="s">
        <v>735</v>
      </c>
      <c r="C85" s="80">
        <v>11617.35</v>
      </c>
      <c r="D85" s="78"/>
      <c r="E85" s="42"/>
      <c r="F85" s="42"/>
      <c r="G85" s="43"/>
      <c r="H85" s="43"/>
      <c r="I85" s="43"/>
      <c r="J85" s="43"/>
    </row>
    <row r="86" spans="1:10" ht="12.75" customHeight="1" x14ac:dyDescent="0.2">
      <c r="A86" s="43" t="s">
        <v>321</v>
      </c>
      <c r="B86" s="79" t="s">
        <v>739</v>
      </c>
      <c r="C86" s="80">
        <v>9605</v>
      </c>
      <c r="D86" s="78"/>
      <c r="E86" s="42"/>
      <c r="F86" s="42"/>
      <c r="G86" s="43"/>
      <c r="H86" s="43"/>
      <c r="I86" s="43"/>
      <c r="J86" s="43"/>
    </row>
    <row r="87" spans="1:10" ht="12.75" customHeight="1" x14ac:dyDescent="0.2">
      <c r="A87" s="43" t="s">
        <v>322</v>
      </c>
      <c r="B87" s="79" t="s">
        <v>729</v>
      </c>
      <c r="C87" s="80">
        <v>13440.03</v>
      </c>
      <c r="D87" s="78"/>
      <c r="E87" s="42"/>
      <c r="F87" s="42"/>
      <c r="G87" s="43"/>
      <c r="H87" s="43"/>
      <c r="I87" s="43"/>
      <c r="J87" s="43"/>
    </row>
    <row r="88" spans="1:10" ht="12.75" customHeight="1" x14ac:dyDescent="0.2">
      <c r="A88" s="43" t="s">
        <v>452</v>
      </c>
      <c r="B88" s="79" t="s">
        <v>730</v>
      </c>
      <c r="C88" s="80">
        <v>18637.22</v>
      </c>
      <c r="D88" s="78"/>
      <c r="E88" s="42"/>
      <c r="F88" s="42"/>
      <c r="G88" s="43"/>
      <c r="H88" s="43"/>
      <c r="I88" s="43"/>
      <c r="J88" s="43"/>
    </row>
    <row r="89" spans="1:10" ht="12.75" customHeight="1" x14ac:dyDescent="0.2">
      <c r="A89" s="43" t="s">
        <v>453</v>
      </c>
      <c r="B89" s="79" t="s">
        <v>732</v>
      </c>
      <c r="C89" s="80">
        <v>12826.44</v>
      </c>
      <c r="D89" s="78"/>
      <c r="E89" s="42"/>
      <c r="F89" s="42"/>
      <c r="G89" s="43"/>
      <c r="H89" s="43"/>
      <c r="I89" s="43"/>
      <c r="J89" s="43"/>
    </row>
    <row r="90" spans="1:10" ht="12.75" customHeight="1" x14ac:dyDescent="0.2">
      <c r="A90" s="43" t="s">
        <v>454</v>
      </c>
      <c r="B90" s="79" t="s">
        <v>736</v>
      </c>
      <c r="C90" s="80">
        <v>12659.29</v>
      </c>
      <c r="D90" s="78"/>
      <c r="E90" s="42"/>
      <c r="F90" s="42"/>
      <c r="G90" s="43"/>
      <c r="H90" s="43"/>
      <c r="I90" s="43"/>
      <c r="J90" s="43"/>
    </row>
    <row r="91" spans="1:10" ht="12.75" customHeight="1" x14ac:dyDescent="0.2">
      <c r="A91" s="43" t="s">
        <v>455</v>
      </c>
      <c r="B91" s="79" t="s">
        <v>726</v>
      </c>
      <c r="C91" s="80">
        <v>16185.6</v>
      </c>
      <c r="D91" s="78"/>
      <c r="E91" s="42"/>
      <c r="F91" s="42"/>
      <c r="G91" s="43"/>
      <c r="H91" s="43"/>
      <c r="I91" s="43"/>
      <c r="J91" s="43"/>
    </row>
    <row r="92" spans="1:10" ht="12.75" customHeight="1" x14ac:dyDescent="0.2">
      <c r="A92" s="43" t="s">
        <v>487</v>
      </c>
      <c r="B92" s="79" t="s">
        <v>733</v>
      </c>
      <c r="C92" s="80">
        <v>12579.9</v>
      </c>
      <c r="D92" s="78"/>
      <c r="E92" s="42"/>
      <c r="F92" s="42"/>
      <c r="G92" s="43"/>
      <c r="H92" s="43"/>
      <c r="I92" s="43"/>
      <c r="J92" s="43"/>
    </row>
    <row r="93" spans="1:10" ht="12.75" customHeight="1" x14ac:dyDescent="0.2">
      <c r="A93" s="43" t="s">
        <v>524</v>
      </c>
      <c r="B93" s="79" t="s">
        <v>734</v>
      </c>
      <c r="C93" s="80">
        <v>11949.23</v>
      </c>
      <c r="D93" s="78"/>
      <c r="E93" s="42"/>
      <c r="F93" s="42"/>
      <c r="G93" s="43"/>
      <c r="H93" s="43"/>
      <c r="I93" s="43"/>
      <c r="J93" s="43"/>
    </row>
    <row r="94" spans="1:10" ht="12.75" customHeight="1" x14ac:dyDescent="0.2">
      <c r="A94" s="43" t="s">
        <v>525</v>
      </c>
      <c r="B94" s="79" t="s">
        <v>737</v>
      </c>
      <c r="C94" s="80">
        <v>11303.69</v>
      </c>
      <c r="D94" s="78"/>
      <c r="E94" s="42"/>
      <c r="F94" s="42"/>
      <c r="G94" s="43"/>
      <c r="H94" s="43"/>
      <c r="I94" s="43"/>
      <c r="J94" s="43"/>
    </row>
    <row r="95" spans="1:10" ht="12.75" customHeight="1" x14ac:dyDescent="0.2">
      <c r="A95" s="43" t="s">
        <v>526</v>
      </c>
      <c r="B95" s="79" t="s">
        <v>738</v>
      </c>
      <c r="C95" s="80">
        <v>9819.73</v>
      </c>
      <c r="D95" s="78"/>
      <c r="E95" s="42"/>
      <c r="F95" s="42"/>
      <c r="G95" s="43"/>
      <c r="H95" s="43"/>
      <c r="I95" s="43"/>
      <c r="J95" s="43"/>
    </row>
    <row r="96" spans="1:10" ht="12.75" customHeight="1" x14ac:dyDescent="0.2">
      <c r="A96" s="43" t="s">
        <v>527</v>
      </c>
      <c r="B96" s="79" t="s">
        <v>740</v>
      </c>
      <c r="C96" s="80">
        <v>9522</v>
      </c>
      <c r="D96" s="78"/>
      <c r="E96" s="42"/>
      <c r="F96" s="42"/>
      <c r="G96" s="43"/>
      <c r="H96" s="43"/>
      <c r="I96" s="43"/>
      <c r="J96" s="43"/>
    </row>
    <row r="97" spans="1:10" ht="12.75" customHeight="1" x14ac:dyDescent="0.2">
      <c r="A97" s="43" t="s">
        <v>528</v>
      </c>
      <c r="B97" s="79" t="s">
        <v>741</v>
      </c>
      <c r="C97" s="80">
        <v>9445.48</v>
      </c>
      <c r="D97" s="78"/>
      <c r="E97" s="42"/>
      <c r="F97" s="42"/>
      <c r="G97" s="43"/>
      <c r="H97" s="43"/>
      <c r="I97" s="43"/>
      <c r="J97" s="43"/>
    </row>
    <row r="98" spans="1:10" ht="12.75" customHeight="1" x14ac:dyDescent="0.2">
      <c r="A98" s="43" t="s">
        <v>529</v>
      </c>
      <c r="B98" s="79" t="s">
        <v>742</v>
      </c>
      <c r="C98" s="80">
        <v>8455.18</v>
      </c>
      <c r="D98" s="78"/>
      <c r="E98" s="42"/>
      <c r="F98" s="42"/>
      <c r="G98" s="43"/>
      <c r="H98" s="43"/>
      <c r="I98" s="43"/>
      <c r="J98" s="43"/>
    </row>
    <row r="99" spans="1:10" ht="12.75" customHeight="1" x14ac:dyDescent="0.2">
      <c r="A99" s="43" t="s">
        <v>530</v>
      </c>
      <c r="B99" s="79" t="s">
        <v>743</v>
      </c>
      <c r="C99" s="80">
        <v>5387.18</v>
      </c>
      <c r="D99" s="78"/>
      <c r="E99" s="42"/>
      <c r="F99" s="42"/>
      <c r="G99" s="43"/>
      <c r="H99" s="43"/>
      <c r="I99" s="43"/>
      <c r="J99" s="43"/>
    </row>
    <row r="100" spans="1:10" ht="12.75" customHeight="1" x14ac:dyDescent="0.2">
      <c r="A100" s="43" t="s">
        <v>666</v>
      </c>
      <c r="B100" s="79" t="s">
        <v>744</v>
      </c>
      <c r="C100" s="80">
        <v>4280</v>
      </c>
      <c r="D100" s="78"/>
      <c r="E100" s="42"/>
      <c r="F100" s="42"/>
      <c r="G100" s="43"/>
      <c r="H100" s="43"/>
      <c r="I100" s="43"/>
      <c r="J100" s="43"/>
    </row>
    <row r="101" spans="1:10" ht="12.75" customHeight="1" x14ac:dyDescent="0.2">
      <c r="A101" s="43" t="s">
        <v>667</v>
      </c>
      <c r="B101" s="79" t="s">
        <v>746</v>
      </c>
      <c r="C101" s="80">
        <v>5165.8500000000004</v>
      </c>
      <c r="D101" s="78"/>
      <c r="E101" s="42"/>
      <c r="F101" s="42"/>
      <c r="G101" s="43"/>
      <c r="H101" s="43"/>
      <c r="I101" s="43"/>
      <c r="J101" s="43"/>
    </row>
    <row r="102" spans="1:10" ht="12.75" customHeight="1" x14ac:dyDescent="0.2">
      <c r="A102" s="43" t="s">
        <v>668</v>
      </c>
      <c r="B102" s="79" t="s">
        <v>747</v>
      </c>
      <c r="C102" s="80">
        <v>4544.9399999999996</v>
      </c>
      <c r="D102" s="78"/>
      <c r="E102" s="42"/>
      <c r="F102" s="42"/>
      <c r="G102" s="43"/>
      <c r="H102" s="43"/>
      <c r="I102" s="43"/>
      <c r="J102" s="43"/>
    </row>
    <row r="103" spans="1:10" ht="12.75" customHeight="1" x14ac:dyDescent="0.2">
      <c r="A103" s="43" t="s">
        <v>669</v>
      </c>
      <c r="B103" s="79" t="s">
        <v>748</v>
      </c>
      <c r="C103" s="80">
        <v>3813</v>
      </c>
      <c r="D103" s="78"/>
      <c r="E103" s="42"/>
      <c r="F103" s="42"/>
      <c r="G103" s="43"/>
      <c r="H103" s="43"/>
      <c r="I103" s="43"/>
      <c r="J103" s="43"/>
    </row>
    <row r="104" spans="1:10" ht="12.75" customHeight="1" x14ac:dyDescent="0.2">
      <c r="A104" s="43" t="s">
        <v>670</v>
      </c>
      <c r="B104" s="79" t="s">
        <v>749</v>
      </c>
      <c r="C104" s="114">
        <v>20881.09</v>
      </c>
      <c r="D104" s="78"/>
      <c r="E104" s="42"/>
      <c r="F104" s="42"/>
      <c r="G104" s="43"/>
      <c r="H104" s="43"/>
      <c r="I104" s="43"/>
      <c r="J104" s="43"/>
    </row>
    <row r="105" spans="1:10" ht="12.75" customHeight="1" x14ac:dyDescent="0.2">
      <c r="A105" s="43" t="s">
        <v>671</v>
      </c>
      <c r="B105" s="79" t="s">
        <v>761</v>
      </c>
      <c r="C105" s="115" t="s">
        <v>770</v>
      </c>
      <c r="D105" s="78"/>
      <c r="E105" s="42"/>
      <c r="F105" s="42"/>
      <c r="G105" s="43"/>
      <c r="H105" s="43"/>
      <c r="I105" s="43"/>
      <c r="J105" s="43"/>
    </row>
    <row r="106" spans="1:10" ht="12.75" customHeight="1" x14ac:dyDescent="0.2">
      <c r="A106" s="43" t="s">
        <v>771</v>
      </c>
      <c r="B106" s="79" t="s">
        <v>762</v>
      </c>
      <c r="C106" s="115" t="s">
        <v>769</v>
      </c>
      <c r="D106" s="78"/>
      <c r="E106" s="42"/>
      <c r="F106" s="42"/>
      <c r="G106" s="43"/>
      <c r="H106" s="43"/>
      <c r="I106" s="43"/>
      <c r="J106" s="43"/>
    </row>
    <row r="107" spans="1:10" ht="14.45" customHeight="1" x14ac:dyDescent="0.2">
      <c r="A107" s="43" t="s">
        <v>772</v>
      </c>
      <c r="B107" s="79" t="s">
        <v>763</v>
      </c>
      <c r="C107" s="115" t="s">
        <v>768</v>
      </c>
      <c r="D107" s="78"/>
      <c r="E107" s="42"/>
      <c r="F107" s="42"/>
      <c r="G107" s="43"/>
      <c r="H107" s="43"/>
      <c r="I107" s="43"/>
      <c r="J107" s="43"/>
    </row>
    <row r="108" spans="1:10" ht="14.45" customHeight="1" x14ac:dyDescent="0.2">
      <c r="A108" s="43" t="s">
        <v>773</v>
      </c>
      <c r="B108" s="79" t="s">
        <v>765</v>
      </c>
      <c r="C108" s="115" t="s">
        <v>767</v>
      </c>
      <c r="D108" s="78"/>
      <c r="E108" s="42"/>
      <c r="F108" s="42"/>
      <c r="G108" s="43"/>
      <c r="H108" s="43"/>
      <c r="I108" s="43"/>
      <c r="J108" s="43"/>
    </row>
    <row r="109" spans="1:10" ht="12.75" customHeight="1" x14ac:dyDescent="0.2">
      <c r="A109" s="43" t="s">
        <v>774</v>
      </c>
      <c r="B109" s="79" t="s">
        <v>764</v>
      </c>
      <c r="C109" s="115" t="s">
        <v>766</v>
      </c>
      <c r="D109" s="78"/>
      <c r="E109" s="42"/>
      <c r="F109" s="42"/>
      <c r="G109" s="43"/>
      <c r="H109" s="43"/>
      <c r="I109" s="43"/>
      <c r="J109" s="43"/>
    </row>
    <row r="110" spans="1:10" ht="12.75" customHeight="1" x14ac:dyDescent="0.2">
      <c r="A110" s="43" t="s">
        <v>775</v>
      </c>
      <c r="B110" s="79" t="s">
        <v>255</v>
      </c>
      <c r="C110" s="80">
        <v>307338.94</v>
      </c>
      <c r="D110" s="78"/>
      <c r="E110" s="42"/>
      <c r="F110" s="42"/>
      <c r="G110" s="43"/>
      <c r="H110" s="43"/>
      <c r="I110" s="43"/>
      <c r="J110" s="43"/>
    </row>
    <row r="111" spans="1:10" ht="12.75" customHeight="1" x14ac:dyDescent="0.2">
      <c r="A111" s="43" t="s">
        <v>776</v>
      </c>
      <c r="B111" s="79" t="s">
        <v>517</v>
      </c>
      <c r="C111" s="80">
        <v>0</v>
      </c>
      <c r="D111" s="78"/>
      <c r="E111" s="42"/>
      <c r="F111" s="42"/>
      <c r="G111" s="43"/>
      <c r="H111" s="43"/>
      <c r="I111" s="43"/>
      <c r="J111" s="43"/>
    </row>
    <row r="112" spans="1:10" ht="12.75" customHeight="1" x14ac:dyDescent="0.2">
      <c r="A112" s="43" t="s">
        <v>777</v>
      </c>
      <c r="B112" s="79" t="s">
        <v>518</v>
      </c>
      <c r="C112" s="80">
        <v>12628.45</v>
      </c>
      <c r="D112" s="78"/>
      <c r="E112" s="42"/>
      <c r="F112" s="42">
        <v>2013</v>
      </c>
      <c r="G112" s="43"/>
      <c r="H112" s="43"/>
      <c r="I112" s="43"/>
      <c r="J112" s="43"/>
    </row>
    <row r="113" spans="1:10" ht="12.6" customHeight="1" x14ac:dyDescent="0.2">
      <c r="A113" s="43" t="s">
        <v>778</v>
      </c>
      <c r="B113" s="79" t="s">
        <v>519</v>
      </c>
      <c r="C113" s="80">
        <v>10003.61</v>
      </c>
      <c r="D113" s="78"/>
      <c r="E113" s="42"/>
      <c r="F113" s="42"/>
      <c r="G113" s="43"/>
      <c r="H113" s="43"/>
      <c r="I113" s="43"/>
      <c r="J113" s="43"/>
    </row>
    <row r="114" spans="1:10" ht="12.6" customHeight="1" x14ac:dyDescent="0.2">
      <c r="A114" s="43"/>
      <c r="B114" s="116" t="s">
        <v>933</v>
      </c>
      <c r="C114" s="117">
        <v>35522.449999999997</v>
      </c>
      <c r="D114" s="78"/>
      <c r="E114" s="42"/>
      <c r="F114" s="42"/>
      <c r="G114" s="43"/>
      <c r="H114" s="43"/>
      <c r="I114" s="43"/>
      <c r="J114" s="43"/>
    </row>
    <row r="115" spans="1:10" ht="12.6" customHeight="1" x14ac:dyDescent="0.2">
      <c r="A115" s="43"/>
      <c r="B115" s="116" t="s">
        <v>934</v>
      </c>
      <c r="C115" s="117">
        <v>43800</v>
      </c>
      <c r="D115" s="78"/>
      <c r="E115" s="42"/>
      <c r="F115" s="42"/>
      <c r="G115" s="43"/>
      <c r="H115" s="43"/>
      <c r="I115" s="43"/>
      <c r="J115" s="43"/>
    </row>
    <row r="116" spans="1:10" ht="12.6" customHeight="1" x14ac:dyDescent="0.2">
      <c r="A116" s="43"/>
      <c r="B116" s="116" t="s">
        <v>935</v>
      </c>
      <c r="C116" s="117">
        <v>111500</v>
      </c>
      <c r="D116" s="78"/>
      <c r="E116" s="42"/>
      <c r="F116" s="42"/>
      <c r="G116" s="43"/>
      <c r="H116" s="43"/>
      <c r="I116" s="43"/>
      <c r="J116" s="43"/>
    </row>
    <row r="117" spans="1:10" ht="12.6" customHeight="1" x14ac:dyDescent="0.2">
      <c r="A117" s="43"/>
      <c r="B117" s="116" t="s">
        <v>936</v>
      </c>
      <c r="C117" s="117">
        <v>111500</v>
      </c>
      <c r="D117" s="78"/>
      <c r="E117" s="42"/>
      <c r="F117" s="42"/>
      <c r="G117" s="43"/>
      <c r="H117" s="43"/>
      <c r="I117" s="43"/>
      <c r="J117" s="43"/>
    </row>
    <row r="118" spans="1:10" ht="12.6" customHeight="1" x14ac:dyDescent="0.2">
      <c r="A118" s="43"/>
      <c r="B118" s="116" t="s">
        <v>937</v>
      </c>
      <c r="C118" s="117">
        <v>143600</v>
      </c>
      <c r="D118" s="78"/>
      <c r="E118" s="42"/>
      <c r="F118" s="42"/>
      <c r="G118" s="43"/>
      <c r="H118" s="43"/>
      <c r="I118" s="43"/>
      <c r="J118" s="43"/>
    </row>
    <row r="119" spans="1:10" ht="12.6" customHeight="1" x14ac:dyDescent="0.2">
      <c r="A119" s="43"/>
      <c r="B119" s="116" t="s">
        <v>938</v>
      </c>
      <c r="C119" s="117">
        <v>152400</v>
      </c>
      <c r="D119" s="78"/>
      <c r="E119" s="42"/>
      <c r="F119" s="42"/>
      <c r="G119" s="43"/>
      <c r="H119" s="43"/>
      <c r="I119" s="43"/>
      <c r="J119" s="43"/>
    </row>
    <row r="120" spans="1:10" ht="12.6" customHeight="1" x14ac:dyDescent="0.2">
      <c r="A120" s="43"/>
      <c r="B120" s="116" t="s">
        <v>939</v>
      </c>
      <c r="C120" s="117">
        <v>237900</v>
      </c>
      <c r="D120" s="78"/>
      <c r="E120" s="42"/>
      <c r="F120" s="42"/>
      <c r="G120" s="43"/>
      <c r="H120" s="43"/>
      <c r="I120" s="43"/>
      <c r="J120" s="43"/>
    </row>
    <row r="121" spans="1:10" ht="12.6" customHeight="1" x14ac:dyDescent="0.2">
      <c r="A121" s="43"/>
      <c r="B121" s="116" t="s">
        <v>940</v>
      </c>
      <c r="C121" s="117">
        <v>308800</v>
      </c>
      <c r="D121" s="78"/>
      <c r="E121" s="42"/>
      <c r="F121" s="42"/>
      <c r="G121" s="43"/>
      <c r="H121" s="43"/>
      <c r="I121" s="43"/>
      <c r="J121" s="43"/>
    </row>
    <row r="122" spans="1:10" ht="12.6" customHeight="1" x14ac:dyDescent="0.2">
      <c r="A122" s="43"/>
      <c r="B122" s="116" t="s">
        <v>941</v>
      </c>
      <c r="C122" s="117">
        <v>469500</v>
      </c>
      <c r="D122" s="78"/>
      <c r="E122" s="42"/>
      <c r="F122" s="42"/>
      <c r="G122" s="43"/>
      <c r="H122" s="43"/>
      <c r="I122" s="43"/>
      <c r="J122" s="43"/>
    </row>
    <row r="123" spans="1:10" ht="12.6" customHeight="1" x14ac:dyDescent="0.2">
      <c r="A123" s="43"/>
      <c r="B123" s="116" t="s">
        <v>942</v>
      </c>
      <c r="C123" s="117">
        <v>499300</v>
      </c>
      <c r="D123" s="78"/>
      <c r="E123" s="42"/>
      <c r="F123" s="42"/>
      <c r="G123" s="43"/>
      <c r="H123" s="43"/>
      <c r="I123" s="43"/>
      <c r="J123" s="43"/>
    </row>
    <row r="124" spans="1:10" ht="12.6" customHeight="1" x14ac:dyDescent="0.2">
      <c r="A124" s="43"/>
      <c r="B124" s="116" t="s">
        <v>943</v>
      </c>
      <c r="C124" s="117">
        <v>1100200</v>
      </c>
      <c r="D124" s="78"/>
      <c r="E124" s="42"/>
      <c r="F124" s="42"/>
      <c r="G124" s="43"/>
      <c r="H124" s="43"/>
      <c r="I124" s="43"/>
      <c r="J124" s="43"/>
    </row>
    <row r="125" spans="1:10" ht="12.75" customHeight="1" x14ac:dyDescent="0.2">
      <c r="A125" s="43" t="s">
        <v>779</v>
      </c>
      <c r="B125" s="79" t="s">
        <v>663</v>
      </c>
      <c r="C125" s="80">
        <v>43597.09</v>
      </c>
      <c r="D125" s="78"/>
      <c r="E125" s="42"/>
      <c r="F125" s="42"/>
      <c r="G125" s="43"/>
      <c r="H125" s="43"/>
      <c r="I125" s="43"/>
      <c r="J125" s="43"/>
    </row>
    <row r="126" spans="1:10" ht="12.75" customHeight="1" x14ac:dyDescent="0.2">
      <c r="A126" s="43" t="s">
        <v>780</v>
      </c>
      <c r="B126" s="79" t="s">
        <v>98</v>
      </c>
      <c r="C126" s="80">
        <v>30648.66</v>
      </c>
      <c r="D126" s="78"/>
      <c r="E126" s="42"/>
      <c r="F126" s="42"/>
      <c r="G126" s="43"/>
      <c r="H126" s="43"/>
      <c r="I126" s="43"/>
      <c r="J126" s="43"/>
    </row>
    <row r="127" spans="1:10" ht="12.75" customHeight="1" x14ac:dyDescent="0.2">
      <c r="A127" s="43" t="s">
        <v>781</v>
      </c>
      <c r="B127" s="79" t="s">
        <v>99</v>
      </c>
      <c r="C127" s="80">
        <v>11757.7</v>
      </c>
      <c r="D127" s="78"/>
      <c r="E127" s="42"/>
      <c r="F127" s="42"/>
      <c r="G127" s="43"/>
      <c r="H127" s="43"/>
      <c r="I127" s="43"/>
      <c r="J127" s="43"/>
    </row>
    <row r="128" spans="1:10" ht="12.75" customHeight="1" x14ac:dyDescent="0.2">
      <c r="A128" s="43" t="s">
        <v>782</v>
      </c>
      <c r="B128" s="79" t="s">
        <v>111</v>
      </c>
      <c r="C128" s="80">
        <v>17308.058000000001</v>
      </c>
      <c r="D128" s="78"/>
      <c r="E128" s="42"/>
      <c r="F128" s="42"/>
      <c r="G128" s="43"/>
      <c r="H128" s="43"/>
      <c r="I128" s="43"/>
      <c r="J128" s="43"/>
    </row>
    <row r="129" spans="1:10" ht="12.75" customHeight="1" x14ac:dyDescent="0.2">
      <c r="A129" s="43" t="s">
        <v>783</v>
      </c>
      <c r="B129" s="79" t="s">
        <v>483</v>
      </c>
      <c r="C129" s="80">
        <v>30341.119999999999</v>
      </c>
      <c r="D129" s="78"/>
      <c r="E129" s="42"/>
      <c r="F129" s="42"/>
      <c r="G129" s="43"/>
      <c r="H129" s="43"/>
      <c r="I129" s="43"/>
      <c r="J129" s="43"/>
    </row>
    <row r="130" spans="1:10" ht="12.75" customHeight="1" x14ac:dyDescent="0.2">
      <c r="A130" s="43" t="s">
        <v>784</v>
      </c>
      <c r="B130" s="79" t="s">
        <v>112</v>
      </c>
      <c r="C130" s="80">
        <v>23431.95</v>
      </c>
      <c r="D130" s="78"/>
      <c r="E130" s="42"/>
      <c r="F130" s="42"/>
      <c r="G130" s="43"/>
      <c r="H130" s="43"/>
      <c r="I130" s="43"/>
      <c r="J130" s="43"/>
    </row>
    <row r="131" spans="1:10" ht="12.75" customHeight="1" x14ac:dyDescent="0.2">
      <c r="A131" s="43" t="s">
        <v>785</v>
      </c>
      <c r="B131" s="79" t="s">
        <v>113</v>
      </c>
      <c r="C131" s="80">
        <v>23773.18</v>
      </c>
      <c r="D131" s="78"/>
      <c r="E131" s="42"/>
      <c r="F131" s="42"/>
      <c r="G131" s="43"/>
      <c r="H131" s="43"/>
      <c r="I131" s="43"/>
      <c r="J131" s="43"/>
    </row>
    <row r="132" spans="1:10" ht="12.75" customHeight="1" x14ac:dyDescent="0.2">
      <c r="A132" s="43" t="s">
        <v>786</v>
      </c>
      <c r="B132" s="79" t="s">
        <v>114</v>
      </c>
      <c r="C132" s="80">
        <v>27194.36</v>
      </c>
      <c r="D132" s="78"/>
      <c r="E132" s="42"/>
      <c r="F132" s="42"/>
      <c r="G132" s="43"/>
      <c r="H132" s="43"/>
      <c r="I132" s="43"/>
      <c r="J132" s="43"/>
    </row>
    <row r="133" spans="1:10" ht="12.75" customHeight="1" x14ac:dyDescent="0.2">
      <c r="A133" s="43" t="s">
        <v>787</v>
      </c>
      <c r="B133" s="79" t="s">
        <v>115</v>
      </c>
      <c r="C133" s="80">
        <v>30789.9</v>
      </c>
      <c r="D133" s="78"/>
      <c r="E133" s="42"/>
      <c r="F133" s="42"/>
      <c r="G133" s="43"/>
      <c r="H133" s="43"/>
      <c r="I133" s="43"/>
      <c r="J133" s="43"/>
    </row>
    <row r="134" spans="1:10" ht="12.75" customHeight="1" x14ac:dyDescent="0.2">
      <c r="A134" s="43" t="s">
        <v>788</v>
      </c>
      <c r="B134" s="79" t="s">
        <v>116</v>
      </c>
      <c r="C134" s="80">
        <v>16869.509999999998</v>
      </c>
      <c r="D134" s="78"/>
      <c r="E134" s="42"/>
      <c r="F134" s="42"/>
      <c r="G134" s="43"/>
      <c r="H134" s="43"/>
      <c r="I134" s="43"/>
      <c r="J134" s="43"/>
    </row>
    <row r="135" spans="1:10" ht="12.75" customHeight="1" x14ac:dyDescent="0.2">
      <c r="A135" s="43" t="s">
        <v>789</v>
      </c>
      <c r="B135" s="79" t="s">
        <v>117</v>
      </c>
      <c r="C135" s="80">
        <v>16665.849999999999</v>
      </c>
      <c r="D135" s="78"/>
      <c r="E135" s="42"/>
      <c r="F135" s="42"/>
      <c r="G135" s="43"/>
      <c r="H135" s="43"/>
      <c r="I135" s="43"/>
      <c r="J135" s="43"/>
    </row>
    <row r="136" spans="1:10" ht="12.75" customHeight="1" x14ac:dyDescent="0.2">
      <c r="A136" s="43" t="s">
        <v>790</v>
      </c>
      <c r="B136" s="79" t="s">
        <v>198</v>
      </c>
      <c r="C136" s="80">
        <v>16665.849999999999</v>
      </c>
      <c r="D136" s="78"/>
      <c r="E136" s="42"/>
      <c r="F136" s="42"/>
      <c r="G136" s="43"/>
      <c r="H136" s="43"/>
      <c r="I136" s="43"/>
      <c r="J136" s="43"/>
    </row>
    <row r="137" spans="1:10" ht="12.75" customHeight="1" x14ac:dyDescent="0.2">
      <c r="A137" s="43" t="s">
        <v>791</v>
      </c>
      <c r="B137" s="79" t="s">
        <v>256</v>
      </c>
      <c r="C137" s="80">
        <v>30000</v>
      </c>
      <c r="D137" s="78"/>
      <c r="E137" s="42"/>
      <c r="F137" s="42"/>
      <c r="G137" s="43"/>
      <c r="H137" s="43"/>
      <c r="I137" s="43"/>
      <c r="J137" s="43"/>
    </row>
    <row r="138" spans="1:10" hidden="1" x14ac:dyDescent="0.2">
      <c r="A138" s="43" t="s">
        <v>792</v>
      </c>
      <c r="B138" s="79" t="s">
        <v>104</v>
      </c>
      <c r="C138" s="80">
        <v>4925387.6100000003</v>
      </c>
      <c r="D138" s="79"/>
      <c r="E138" s="81"/>
      <c r="F138" s="79"/>
      <c r="G138" s="79"/>
      <c r="H138" s="79"/>
      <c r="I138" s="79"/>
      <c r="J138" s="79"/>
    </row>
    <row r="139" spans="1:10" ht="12.75" customHeight="1" x14ac:dyDescent="0.2">
      <c r="A139" s="43" t="s">
        <v>793</v>
      </c>
      <c r="B139" s="79" t="s">
        <v>750</v>
      </c>
      <c r="C139" s="38">
        <v>166110</v>
      </c>
      <c r="D139" s="78"/>
      <c r="E139" s="42"/>
      <c r="F139" s="42"/>
      <c r="G139" s="43"/>
      <c r="H139" s="43"/>
      <c r="I139" s="43"/>
      <c r="J139" s="43"/>
    </row>
    <row r="140" spans="1:10" ht="12.75" customHeight="1" x14ac:dyDescent="0.2">
      <c r="A140" s="43" t="s">
        <v>794</v>
      </c>
      <c r="B140" s="79" t="s">
        <v>108</v>
      </c>
      <c r="C140" s="38">
        <v>8314</v>
      </c>
      <c r="D140" s="78"/>
      <c r="E140" s="42"/>
      <c r="F140" s="42"/>
      <c r="G140" s="43"/>
      <c r="H140" s="43"/>
      <c r="I140" s="43"/>
      <c r="J140" s="43"/>
    </row>
    <row r="141" spans="1:10" ht="12.75" customHeight="1" x14ac:dyDescent="0.2">
      <c r="A141" s="43" t="s">
        <v>795</v>
      </c>
      <c r="B141" s="79" t="s">
        <v>109</v>
      </c>
      <c r="C141" s="38">
        <f>5020.43</f>
        <v>5020.43</v>
      </c>
      <c r="D141" s="78"/>
      <c r="E141" s="42"/>
      <c r="F141" s="42"/>
      <c r="G141" s="43"/>
      <c r="H141" s="43"/>
      <c r="I141" s="43"/>
      <c r="J141" s="43"/>
    </row>
    <row r="142" spans="1:10" ht="12.75" customHeight="1" x14ac:dyDescent="0.2">
      <c r="A142" s="43" t="s">
        <v>796</v>
      </c>
      <c r="B142" s="79" t="s">
        <v>110</v>
      </c>
      <c r="C142" s="38">
        <f>1858.75+1858.75+544.33+544.33+12972</f>
        <v>17778.16</v>
      </c>
      <c r="D142" s="78"/>
      <c r="E142" s="42"/>
      <c r="F142" s="42"/>
      <c r="G142" s="43"/>
      <c r="H142" s="43"/>
      <c r="I142" s="43"/>
      <c r="J142" s="43"/>
    </row>
    <row r="143" spans="1:10" ht="12.75" customHeight="1" x14ac:dyDescent="0.2">
      <c r="A143" s="43" t="s">
        <v>797</v>
      </c>
      <c r="B143" s="79" t="s">
        <v>202</v>
      </c>
      <c r="C143" s="80">
        <v>22116.14</v>
      </c>
      <c r="D143" s="78"/>
      <c r="E143" s="81"/>
      <c r="F143" s="42"/>
      <c r="G143" s="43"/>
      <c r="H143" s="43"/>
      <c r="I143" s="43"/>
      <c r="J143" s="43"/>
    </row>
    <row r="144" spans="1:10" ht="12.75" customHeight="1" x14ac:dyDescent="0.2">
      <c r="A144" s="43" t="s">
        <v>798</v>
      </c>
      <c r="B144" s="79" t="s">
        <v>200</v>
      </c>
      <c r="C144" s="38">
        <v>447658.08</v>
      </c>
      <c r="D144" s="78"/>
      <c r="E144" s="81"/>
      <c r="F144" s="42"/>
      <c r="G144" s="43"/>
      <c r="H144" s="43"/>
      <c r="I144" s="43"/>
      <c r="J144" s="43"/>
    </row>
    <row r="145" spans="1:10" ht="12.75" customHeight="1" x14ac:dyDescent="0.2">
      <c r="A145" s="43" t="s">
        <v>799</v>
      </c>
      <c r="B145" s="79" t="s">
        <v>103</v>
      </c>
      <c r="C145" s="38">
        <f>5708.93+9522.58</f>
        <v>15231.51</v>
      </c>
      <c r="D145" s="78"/>
      <c r="E145" s="42"/>
      <c r="F145" s="42"/>
      <c r="G145" s="43"/>
      <c r="H145" s="43"/>
      <c r="I145" s="43"/>
      <c r="J145" s="43"/>
    </row>
    <row r="146" spans="1:10" ht="12.75" customHeight="1" x14ac:dyDescent="0.2">
      <c r="A146" s="43" t="s">
        <v>800</v>
      </c>
      <c r="B146" s="79" t="s">
        <v>678</v>
      </c>
      <c r="C146" s="38">
        <v>11850</v>
      </c>
      <c r="D146" s="78"/>
      <c r="E146" s="42"/>
      <c r="F146" s="42"/>
      <c r="G146" s="43"/>
      <c r="H146" s="43"/>
      <c r="I146" s="43"/>
      <c r="J146" s="43"/>
    </row>
    <row r="147" spans="1:10" ht="12.75" customHeight="1" x14ac:dyDescent="0.2">
      <c r="A147" s="43" t="s">
        <v>801</v>
      </c>
      <c r="B147" s="79" t="s">
        <v>521</v>
      </c>
      <c r="C147" s="38">
        <v>64694</v>
      </c>
      <c r="D147" s="78"/>
      <c r="E147" s="42"/>
      <c r="F147" s="42"/>
      <c r="G147" s="43"/>
      <c r="H147" s="43"/>
      <c r="I147" s="43"/>
      <c r="J147" s="43"/>
    </row>
    <row r="148" spans="1:10" ht="12.75" customHeight="1" x14ac:dyDescent="0.2">
      <c r="A148" s="43" t="s">
        <v>802</v>
      </c>
      <c r="B148" s="79" t="s">
        <v>201</v>
      </c>
      <c r="C148" s="80">
        <v>16104</v>
      </c>
      <c r="D148" s="78"/>
      <c r="E148" s="42"/>
      <c r="F148" s="42"/>
      <c r="G148" s="43"/>
      <c r="H148" s="43"/>
      <c r="I148" s="43"/>
      <c r="J148" s="43"/>
    </row>
    <row r="149" spans="1:10" ht="14.25" customHeight="1" x14ac:dyDescent="0.2">
      <c r="A149" s="43" t="s">
        <v>803</v>
      </c>
      <c r="B149" s="79" t="s">
        <v>203</v>
      </c>
      <c r="C149" s="80">
        <v>4294.7700000000004</v>
      </c>
      <c r="D149" s="33"/>
      <c r="E149" s="42"/>
      <c r="F149" s="42"/>
      <c r="G149" s="43"/>
      <c r="H149" s="43"/>
      <c r="I149" s="43"/>
      <c r="J149" s="43"/>
    </row>
    <row r="150" spans="1:10" ht="15" customHeight="1" x14ac:dyDescent="0.2">
      <c r="A150" s="43" t="s">
        <v>804</v>
      </c>
      <c r="B150" s="79" t="s">
        <v>257</v>
      </c>
      <c r="C150" s="80">
        <v>128100.37</v>
      </c>
      <c r="D150" s="33"/>
      <c r="E150" s="42"/>
      <c r="F150" s="42"/>
      <c r="G150" s="43"/>
      <c r="H150" s="43"/>
      <c r="I150" s="43"/>
      <c r="J150" s="43"/>
    </row>
    <row r="151" spans="1:10" ht="15" customHeight="1" x14ac:dyDescent="0.2">
      <c r="A151" s="43" t="s">
        <v>805</v>
      </c>
      <c r="B151" s="79" t="s">
        <v>664</v>
      </c>
      <c r="C151" s="80">
        <v>95287.56</v>
      </c>
      <c r="D151" s="33"/>
      <c r="E151" s="42"/>
      <c r="F151" s="42"/>
      <c r="G151" s="43"/>
      <c r="H151" s="43"/>
      <c r="I151" s="43"/>
      <c r="J151" s="43"/>
    </row>
    <row r="152" spans="1:10" x14ac:dyDescent="0.2">
      <c r="A152" s="43" t="s">
        <v>806</v>
      </c>
      <c r="B152" s="79" t="s">
        <v>665</v>
      </c>
      <c r="C152" s="80">
        <v>634760.26</v>
      </c>
      <c r="D152" s="32"/>
      <c r="E152" s="42"/>
      <c r="F152" s="32"/>
      <c r="G152" s="82"/>
      <c r="H152" s="82"/>
      <c r="I152" s="82"/>
      <c r="J152" s="82"/>
    </row>
    <row r="153" spans="1:10" x14ac:dyDescent="0.2">
      <c r="A153" s="43" t="s">
        <v>807</v>
      </c>
      <c r="B153" s="79" t="s">
        <v>484</v>
      </c>
      <c r="C153" s="80">
        <v>157931.37</v>
      </c>
      <c r="D153" s="32"/>
      <c r="E153" s="42"/>
      <c r="F153" s="32"/>
      <c r="G153" s="82"/>
      <c r="H153" s="82"/>
      <c r="I153" s="82"/>
      <c r="J153" s="82"/>
    </row>
    <row r="154" spans="1:10" x14ac:dyDescent="0.2">
      <c r="A154" s="43" t="s">
        <v>808</v>
      </c>
      <c r="B154" s="79" t="s">
        <v>451</v>
      </c>
      <c r="C154" s="80">
        <v>3366624.01</v>
      </c>
      <c r="D154" s="32"/>
      <c r="E154" s="42"/>
      <c r="F154" s="32"/>
      <c r="G154" s="82"/>
      <c r="H154" s="82"/>
      <c r="I154" s="82"/>
      <c r="J154" s="82"/>
    </row>
    <row r="155" spans="1:10" x14ac:dyDescent="0.2">
      <c r="A155" s="43" t="s">
        <v>809</v>
      </c>
      <c r="B155" s="79" t="s">
        <v>752</v>
      </c>
      <c r="C155" s="80">
        <v>1791200.59</v>
      </c>
      <c r="D155" s="32"/>
      <c r="E155" s="42"/>
      <c r="F155" s="32"/>
      <c r="G155" s="82"/>
      <c r="H155" s="82"/>
      <c r="I155" s="82"/>
      <c r="J155" s="82"/>
    </row>
    <row r="156" spans="1:10" x14ac:dyDescent="0.2">
      <c r="A156" s="43" t="s">
        <v>810</v>
      </c>
      <c r="B156" s="32" t="s">
        <v>522</v>
      </c>
      <c r="C156" s="38">
        <v>316442.38</v>
      </c>
      <c r="D156" s="32"/>
      <c r="E156" s="42"/>
      <c r="F156" s="32"/>
      <c r="G156" s="82"/>
      <c r="H156" s="82"/>
      <c r="I156" s="82"/>
      <c r="J156" s="82"/>
    </row>
    <row r="157" spans="1:10" x14ac:dyDescent="0.2">
      <c r="A157" s="43" t="s">
        <v>811</v>
      </c>
      <c r="B157" s="32" t="s">
        <v>523</v>
      </c>
      <c r="C157" s="38">
        <v>131505.79</v>
      </c>
      <c r="D157" s="32"/>
      <c r="E157" s="42"/>
      <c r="F157" s="32"/>
      <c r="G157" s="82"/>
      <c r="H157" s="82"/>
      <c r="I157" s="82"/>
      <c r="J157" s="82"/>
    </row>
    <row r="158" spans="1:10" x14ac:dyDescent="0.2">
      <c r="A158" s="43" t="s">
        <v>812</v>
      </c>
      <c r="B158" s="32" t="s">
        <v>715</v>
      </c>
      <c r="C158" s="38">
        <v>23372.560000000001</v>
      </c>
      <c r="D158" s="32"/>
      <c r="E158" s="42"/>
      <c r="F158" s="32"/>
      <c r="G158" s="82"/>
      <c r="H158" s="82"/>
      <c r="I158" s="82"/>
      <c r="J158" s="82"/>
    </row>
    <row r="159" spans="1:10" x14ac:dyDescent="0.2">
      <c r="A159" s="31"/>
      <c r="B159" s="6"/>
      <c r="C159" s="41"/>
      <c r="D159" s="2"/>
      <c r="E159" s="4"/>
      <c r="F159" s="2"/>
      <c r="G159" s="1"/>
      <c r="H159" s="1"/>
      <c r="I159" s="1"/>
      <c r="J159" s="1"/>
    </row>
    <row r="160" spans="1:10" x14ac:dyDescent="0.2">
      <c r="A160" s="31"/>
      <c r="B160" s="2"/>
      <c r="C160" s="41"/>
      <c r="D160" s="2"/>
      <c r="E160" s="4"/>
      <c r="F160" s="2"/>
      <c r="G160" s="1"/>
      <c r="H160" s="1"/>
      <c r="I160" s="1"/>
      <c r="J160" s="1"/>
    </row>
    <row r="161" spans="1:10" x14ac:dyDescent="0.2">
      <c r="A161" s="31"/>
      <c r="B161" s="2"/>
      <c r="C161" s="41"/>
      <c r="D161" s="2"/>
      <c r="E161" s="4"/>
      <c r="F161" s="2"/>
      <c r="G161" s="1"/>
      <c r="H161" s="1"/>
      <c r="I161" s="1"/>
      <c r="J161" s="1"/>
    </row>
    <row r="162" spans="1:10" ht="25.15" customHeight="1" x14ac:dyDescent="0.2">
      <c r="A162" s="32"/>
      <c r="B162" s="83" t="s">
        <v>11</v>
      </c>
      <c r="C162" s="33"/>
      <c r="D162" s="33"/>
      <c r="E162" s="73"/>
      <c r="F162" s="42"/>
      <c r="G162" s="125" t="s">
        <v>1</v>
      </c>
      <c r="H162" s="125"/>
      <c r="I162" s="125"/>
      <c r="J162" s="125"/>
    </row>
    <row r="163" spans="1:10" ht="25.5" x14ac:dyDescent="0.2">
      <c r="A163" s="104" t="s">
        <v>0</v>
      </c>
      <c r="B163" s="104" t="s">
        <v>2</v>
      </c>
      <c r="C163" s="19" t="s">
        <v>10</v>
      </c>
      <c r="D163" s="19" t="s">
        <v>135</v>
      </c>
      <c r="E163" s="84" t="s">
        <v>3</v>
      </c>
      <c r="F163" s="20" t="s">
        <v>4</v>
      </c>
      <c r="G163" s="104" t="s">
        <v>5</v>
      </c>
      <c r="H163" s="104" t="s">
        <v>6</v>
      </c>
      <c r="I163" s="104" t="s">
        <v>7</v>
      </c>
      <c r="J163" s="21" t="s">
        <v>8</v>
      </c>
    </row>
    <row r="164" spans="1:10" x14ac:dyDescent="0.2">
      <c r="A164" s="32">
        <v>1</v>
      </c>
      <c r="B164" s="32" t="s">
        <v>323</v>
      </c>
      <c r="C164" s="33">
        <v>250000</v>
      </c>
      <c r="D164" s="74" t="s">
        <v>138</v>
      </c>
      <c r="E164" s="73">
        <v>116</v>
      </c>
      <c r="F164" s="42"/>
      <c r="G164" s="43" t="s">
        <v>80</v>
      </c>
      <c r="H164" s="43"/>
      <c r="I164" s="43"/>
      <c r="J164" s="43"/>
    </row>
    <row r="165" spans="1:10" x14ac:dyDescent="0.2">
      <c r="A165" s="32">
        <v>2</v>
      </c>
      <c r="B165" s="32" t="s">
        <v>873</v>
      </c>
      <c r="C165" s="33">
        <v>2000000</v>
      </c>
      <c r="D165" s="74" t="s">
        <v>136</v>
      </c>
      <c r="E165" s="73">
        <v>612.49</v>
      </c>
      <c r="F165" s="42">
        <v>1997</v>
      </c>
      <c r="G165" s="43" t="s">
        <v>21</v>
      </c>
      <c r="H165" s="43" t="s">
        <v>81</v>
      </c>
      <c r="I165" s="43" t="s">
        <v>26</v>
      </c>
      <c r="J165" s="43" t="s">
        <v>50</v>
      </c>
    </row>
    <row r="166" spans="1:10" ht="25.5" x14ac:dyDescent="0.2">
      <c r="A166" s="32">
        <v>3</v>
      </c>
      <c r="B166" s="107" t="s">
        <v>874</v>
      </c>
      <c r="C166" s="33">
        <v>500000</v>
      </c>
      <c r="D166" s="74" t="s">
        <v>136</v>
      </c>
      <c r="E166" s="108">
        <v>171.31</v>
      </c>
      <c r="F166" s="109" t="s">
        <v>86</v>
      </c>
      <c r="G166" s="43" t="s">
        <v>21</v>
      </c>
      <c r="H166" s="18" t="s">
        <v>617</v>
      </c>
      <c r="I166" s="18"/>
      <c r="J166" s="18" t="s">
        <v>618</v>
      </c>
    </row>
    <row r="167" spans="1:10" ht="25.5" x14ac:dyDescent="0.2">
      <c r="A167" s="32">
        <v>4</v>
      </c>
      <c r="B167" s="107" t="s">
        <v>875</v>
      </c>
      <c r="C167" s="33">
        <v>900000</v>
      </c>
      <c r="D167" s="74" t="s">
        <v>136</v>
      </c>
      <c r="E167" s="108">
        <v>433.51</v>
      </c>
      <c r="F167" s="109" t="s">
        <v>86</v>
      </c>
      <c r="G167" s="43" t="s">
        <v>21</v>
      </c>
      <c r="H167" s="18" t="s">
        <v>617</v>
      </c>
      <c r="I167" s="18"/>
      <c r="J167" s="18" t="s">
        <v>618</v>
      </c>
    </row>
    <row r="168" spans="1:10" x14ac:dyDescent="0.2">
      <c r="A168" s="32">
        <v>5</v>
      </c>
      <c r="B168" s="107" t="s">
        <v>324</v>
      </c>
      <c r="C168" s="33">
        <v>400000</v>
      </c>
      <c r="D168" s="74" t="s">
        <v>136</v>
      </c>
      <c r="E168" s="108">
        <v>193.16</v>
      </c>
      <c r="F168" s="109">
        <v>1900</v>
      </c>
      <c r="G168" s="43" t="s">
        <v>21</v>
      </c>
      <c r="H168" s="18" t="s">
        <v>617</v>
      </c>
      <c r="I168" s="18"/>
      <c r="J168" s="18" t="s">
        <v>619</v>
      </c>
    </row>
    <row r="169" spans="1:10" x14ac:dyDescent="0.2">
      <c r="A169" s="32">
        <v>6</v>
      </c>
      <c r="B169" s="107" t="s">
        <v>82</v>
      </c>
      <c r="C169" s="33">
        <v>500000</v>
      </c>
      <c r="D169" s="74" t="s">
        <v>137</v>
      </c>
      <c r="E169" s="108">
        <v>248.04</v>
      </c>
      <c r="F169" s="109">
        <v>1900</v>
      </c>
      <c r="G169" s="43" t="s">
        <v>21</v>
      </c>
      <c r="H169" s="18" t="s">
        <v>617</v>
      </c>
      <c r="I169" s="18" t="s">
        <v>620</v>
      </c>
      <c r="J169" s="18"/>
    </row>
    <row r="170" spans="1:10" x14ac:dyDescent="0.2">
      <c r="A170" s="32">
        <v>7</v>
      </c>
      <c r="B170" s="107" t="s">
        <v>83</v>
      </c>
      <c r="C170" s="33">
        <v>200000</v>
      </c>
      <c r="D170" s="74" t="s">
        <v>136</v>
      </c>
      <c r="E170" s="108">
        <v>90.1</v>
      </c>
      <c r="F170" s="109">
        <v>1959</v>
      </c>
      <c r="G170" s="43" t="s">
        <v>21</v>
      </c>
      <c r="H170" s="18" t="s">
        <v>617</v>
      </c>
      <c r="I170" s="18"/>
      <c r="J170" s="18" t="s">
        <v>621</v>
      </c>
    </row>
    <row r="171" spans="1:10" x14ac:dyDescent="0.2">
      <c r="A171" s="32">
        <v>8</v>
      </c>
      <c r="B171" s="107" t="s">
        <v>84</v>
      </c>
      <c r="C171" s="33">
        <v>1200000</v>
      </c>
      <c r="D171" s="74" t="s">
        <v>136</v>
      </c>
      <c r="E171" s="108">
        <v>513.41999999999996</v>
      </c>
      <c r="F171" s="109" t="s">
        <v>86</v>
      </c>
      <c r="G171" s="43" t="s">
        <v>21</v>
      </c>
      <c r="H171" s="18" t="s">
        <v>617</v>
      </c>
      <c r="I171" s="18"/>
      <c r="J171" s="18" t="s">
        <v>621</v>
      </c>
    </row>
    <row r="172" spans="1:10" x14ac:dyDescent="0.2">
      <c r="A172" s="32">
        <v>9</v>
      </c>
      <c r="B172" s="107" t="s">
        <v>325</v>
      </c>
      <c r="C172" s="33">
        <v>400000</v>
      </c>
      <c r="D172" s="74" t="s">
        <v>139</v>
      </c>
      <c r="E172" s="108">
        <v>168.77</v>
      </c>
      <c r="F172" s="109">
        <v>1919</v>
      </c>
      <c r="G172" s="43" t="s">
        <v>21</v>
      </c>
      <c r="H172" s="18" t="s">
        <v>617</v>
      </c>
      <c r="I172" s="18" t="s">
        <v>620</v>
      </c>
      <c r="J172" s="18"/>
    </row>
    <row r="173" spans="1:10" x14ac:dyDescent="0.2">
      <c r="A173" s="32">
        <v>10</v>
      </c>
      <c r="B173" s="107" t="s">
        <v>85</v>
      </c>
      <c r="C173" s="33">
        <v>700000</v>
      </c>
      <c r="D173" s="74" t="s">
        <v>140</v>
      </c>
      <c r="E173" s="108">
        <v>307.52</v>
      </c>
      <c r="F173" s="109">
        <v>1890</v>
      </c>
      <c r="G173" s="43" t="s">
        <v>21</v>
      </c>
      <c r="H173" s="18" t="s">
        <v>617</v>
      </c>
      <c r="I173" s="18"/>
      <c r="J173" s="18" t="s">
        <v>618</v>
      </c>
    </row>
    <row r="174" spans="1:10" x14ac:dyDescent="0.2">
      <c r="A174" s="32">
        <v>11</v>
      </c>
      <c r="B174" s="107" t="s">
        <v>87</v>
      </c>
      <c r="C174" s="33">
        <v>500000</v>
      </c>
      <c r="D174" s="74" t="s">
        <v>141</v>
      </c>
      <c r="E174" s="108">
        <v>208.83</v>
      </c>
      <c r="F174" s="109">
        <v>1929</v>
      </c>
      <c r="G174" s="43" t="s">
        <v>21</v>
      </c>
      <c r="H174" s="18" t="s">
        <v>617</v>
      </c>
      <c r="I174" s="18"/>
      <c r="J174" s="18" t="s">
        <v>618</v>
      </c>
    </row>
    <row r="175" spans="1:10" x14ac:dyDescent="0.2">
      <c r="A175" s="32">
        <v>12</v>
      </c>
      <c r="B175" s="107" t="s">
        <v>88</v>
      </c>
      <c r="C175" s="33">
        <v>700000</v>
      </c>
      <c r="D175" s="74" t="s">
        <v>136</v>
      </c>
      <c r="E175" s="108">
        <v>315.60000000000002</v>
      </c>
      <c r="F175" s="109">
        <v>1929</v>
      </c>
      <c r="G175" s="43" t="s">
        <v>21</v>
      </c>
      <c r="H175" s="18" t="s">
        <v>617</v>
      </c>
      <c r="I175" s="18"/>
      <c r="J175" s="18" t="s">
        <v>618</v>
      </c>
    </row>
    <row r="176" spans="1:10" x14ac:dyDescent="0.2">
      <c r="A176" s="32">
        <v>13</v>
      </c>
      <c r="B176" s="107" t="s">
        <v>89</v>
      </c>
      <c r="C176" s="33">
        <v>600000</v>
      </c>
      <c r="D176" s="74" t="s">
        <v>142</v>
      </c>
      <c r="E176" s="108">
        <v>262.08999999999997</v>
      </c>
      <c r="F176" s="109">
        <v>1918</v>
      </c>
      <c r="G176" s="43" t="s">
        <v>21</v>
      </c>
      <c r="H176" s="18" t="s">
        <v>617</v>
      </c>
      <c r="I176" s="18"/>
      <c r="J176" s="18" t="s">
        <v>618</v>
      </c>
    </row>
    <row r="177" spans="1:10" x14ac:dyDescent="0.2">
      <c r="A177" s="32">
        <v>14</v>
      </c>
      <c r="B177" s="107" t="s">
        <v>488</v>
      </c>
      <c r="C177" s="33">
        <v>800000</v>
      </c>
      <c r="D177" s="74" t="s">
        <v>136</v>
      </c>
      <c r="E177" s="108">
        <v>375.56</v>
      </c>
      <c r="F177" s="109">
        <v>1879</v>
      </c>
      <c r="G177" s="43" t="s">
        <v>21</v>
      </c>
      <c r="H177" s="18" t="s">
        <v>617</v>
      </c>
      <c r="I177" s="18"/>
      <c r="J177" s="18" t="s">
        <v>618</v>
      </c>
    </row>
    <row r="178" spans="1:10" x14ac:dyDescent="0.2">
      <c r="A178" s="32">
        <v>15</v>
      </c>
      <c r="B178" s="107" t="s">
        <v>90</v>
      </c>
      <c r="C178" s="33">
        <v>600000</v>
      </c>
      <c r="D178" s="74" t="s">
        <v>143</v>
      </c>
      <c r="E178" s="108">
        <v>259.73</v>
      </c>
      <c r="F178" s="109">
        <v>1840</v>
      </c>
      <c r="G178" s="43" t="s">
        <v>21</v>
      </c>
      <c r="H178" s="18" t="s">
        <v>617</v>
      </c>
      <c r="I178" s="18"/>
      <c r="J178" s="18" t="s">
        <v>618</v>
      </c>
    </row>
    <row r="179" spans="1:10" x14ac:dyDescent="0.2">
      <c r="A179" s="32">
        <v>16</v>
      </c>
      <c r="B179" s="107" t="s">
        <v>91</v>
      </c>
      <c r="C179" s="33">
        <v>150000</v>
      </c>
      <c r="D179" s="74" t="s">
        <v>144</v>
      </c>
      <c r="E179" s="108">
        <v>204.7</v>
      </c>
      <c r="F179" s="109">
        <v>1919</v>
      </c>
      <c r="G179" s="43" t="s">
        <v>21</v>
      </c>
      <c r="H179" s="18" t="s">
        <v>617</v>
      </c>
      <c r="I179" s="18" t="s">
        <v>620</v>
      </c>
      <c r="J179" s="18"/>
    </row>
    <row r="180" spans="1:10" x14ac:dyDescent="0.2">
      <c r="A180" s="32">
        <v>17</v>
      </c>
      <c r="B180" s="107" t="s">
        <v>92</v>
      </c>
      <c r="C180" s="33">
        <v>450000</v>
      </c>
      <c r="D180" s="74" t="s">
        <v>145</v>
      </c>
      <c r="E180" s="108">
        <v>194.2</v>
      </c>
      <c r="F180" s="109">
        <v>1870</v>
      </c>
      <c r="G180" s="43" t="s">
        <v>21</v>
      </c>
      <c r="H180" s="18" t="s">
        <v>617</v>
      </c>
      <c r="I180" s="18"/>
      <c r="J180" s="18" t="s">
        <v>618</v>
      </c>
    </row>
    <row r="181" spans="1:10" x14ac:dyDescent="0.2">
      <c r="A181" s="32">
        <v>18</v>
      </c>
      <c r="B181" s="107" t="s">
        <v>93</v>
      </c>
      <c r="C181" s="33">
        <v>550000</v>
      </c>
      <c r="D181" s="74" t="s">
        <v>136</v>
      </c>
      <c r="E181" s="108">
        <v>229.48</v>
      </c>
      <c r="F181" s="109">
        <v>1930</v>
      </c>
      <c r="G181" s="43" t="s">
        <v>21</v>
      </c>
      <c r="H181" s="18" t="s">
        <v>617</v>
      </c>
      <c r="I181" s="18"/>
      <c r="J181" s="18" t="s">
        <v>621</v>
      </c>
    </row>
    <row r="182" spans="1:10" ht="25.5" x14ac:dyDescent="0.2">
      <c r="A182" s="32">
        <v>19</v>
      </c>
      <c r="B182" s="107" t="s">
        <v>326</v>
      </c>
      <c r="C182" s="33">
        <v>200000</v>
      </c>
      <c r="D182" s="74" t="s">
        <v>136</v>
      </c>
      <c r="E182" s="108">
        <v>88.31</v>
      </c>
      <c r="F182" s="109">
        <v>1890</v>
      </c>
      <c r="G182" s="43" t="s">
        <v>21</v>
      </c>
      <c r="H182" s="18" t="s">
        <v>617</v>
      </c>
      <c r="I182" s="18" t="s">
        <v>620</v>
      </c>
      <c r="J182" s="18"/>
    </row>
    <row r="183" spans="1:10" ht="25.5" x14ac:dyDescent="0.2">
      <c r="A183" s="32">
        <v>20</v>
      </c>
      <c r="B183" s="107" t="s">
        <v>327</v>
      </c>
      <c r="C183" s="33">
        <v>650000</v>
      </c>
      <c r="D183" s="74" t="s">
        <v>146</v>
      </c>
      <c r="E183" s="108">
        <v>252.75</v>
      </c>
      <c r="F183" s="109">
        <v>1900</v>
      </c>
      <c r="G183" s="43" t="s">
        <v>21</v>
      </c>
      <c r="H183" s="18" t="s">
        <v>617</v>
      </c>
      <c r="I183" s="18"/>
      <c r="J183" s="18" t="s">
        <v>618</v>
      </c>
    </row>
    <row r="184" spans="1:10" ht="25.5" x14ac:dyDescent="0.2">
      <c r="A184" s="32">
        <v>21</v>
      </c>
      <c r="B184" s="107" t="s">
        <v>328</v>
      </c>
      <c r="C184" s="33">
        <v>450000</v>
      </c>
      <c r="D184" s="74" t="s">
        <v>147</v>
      </c>
      <c r="E184" s="108">
        <v>168.32</v>
      </c>
      <c r="F184" s="109">
        <v>1890</v>
      </c>
      <c r="G184" s="43" t="s">
        <v>21</v>
      </c>
      <c r="H184" s="18" t="s">
        <v>617</v>
      </c>
      <c r="I184" s="18"/>
      <c r="J184" s="18" t="s">
        <v>618</v>
      </c>
    </row>
    <row r="185" spans="1:10" ht="25.5" x14ac:dyDescent="0.2">
      <c r="A185" s="32">
        <v>22</v>
      </c>
      <c r="B185" s="107" t="s">
        <v>329</v>
      </c>
      <c r="C185" s="33">
        <v>500000</v>
      </c>
      <c r="D185" s="74" t="s">
        <v>148</v>
      </c>
      <c r="E185" s="108">
        <v>206.67</v>
      </c>
      <c r="F185" s="109">
        <v>1910</v>
      </c>
      <c r="G185" s="43" t="s">
        <v>21</v>
      </c>
      <c r="H185" s="18" t="s">
        <v>617</v>
      </c>
      <c r="I185" s="18"/>
      <c r="J185" s="18" t="s">
        <v>618</v>
      </c>
    </row>
    <row r="186" spans="1:10" ht="25.5" x14ac:dyDescent="0.2">
      <c r="A186" s="32">
        <v>23</v>
      </c>
      <c r="B186" s="107" t="s">
        <v>330</v>
      </c>
      <c r="C186" s="33">
        <v>200000</v>
      </c>
      <c r="D186" s="74" t="s">
        <v>136</v>
      </c>
      <c r="E186" s="108">
        <v>91.2</v>
      </c>
      <c r="F186" s="109">
        <v>1890</v>
      </c>
      <c r="G186" s="43" t="s">
        <v>21</v>
      </c>
      <c r="H186" s="18" t="s">
        <v>617</v>
      </c>
      <c r="I186" s="18"/>
      <c r="J186" s="18" t="s">
        <v>618</v>
      </c>
    </row>
    <row r="187" spans="1:10" ht="25.5" x14ac:dyDescent="0.2">
      <c r="A187" s="32">
        <v>24</v>
      </c>
      <c r="B187" s="107" t="s">
        <v>331</v>
      </c>
      <c r="C187" s="33">
        <v>400000</v>
      </c>
      <c r="D187" s="74" t="s">
        <v>149</v>
      </c>
      <c r="E187" s="108">
        <v>179.46</v>
      </c>
      <c r="F187" s="109">
        <v>1890</v>
      </c>
      <c r="G187" s="43" t="s">
        <v>21</v>
      </c>
      <c r="H187" s="18" t="s">
        <v>617</v>
      </c>
      <c r="I187" s="18"/>
      <c r="J187" s="18" t="s">
        <v>618</v>
      </c>
    </row>
    <row r="188" spans="1:10" ht="25.5" x14ac:dyDescent="0.2">
      <c r="A188" s="32">
        <v>25</v>
      </c>
      <c r="B188" s="107" t="s">
        <v>332</v>
      </c>
      <c r="C188" s="33">
        <v>250000</v>
      </c>
      <c r="D188" s="74" t="s">
        <v>150</v>
      </c>
      <c r="E188" s="108">
        <v>99.45</v>
      </c>
      <c r="F188" s="109">
        <v>1880</v>
      </c>
      <c r="G188" s="43" t="s">
        <v>21</v>
      </c>
      <c r="H188" s="18" t="s">
        <v>617</v>
      </c>
      <c r="I188" s="18"/>
      <c r="J188" s="18" t="s">
        <v>618</v>
      </c>
    </row>
    <row r="189" spans="1:10" ht="25.5" x14ac:dyDescent="0.2">
      <c r="A189" s="32">
        <v>26</v>
      </c>
      <c r="B189" s="107" t="s">
        <v>333</v>
      </c>
      <c r="C189" s="33">
        <v>550000</v>
      </c>
      <c r="D189" s="74" t="s">
        <v>151</v>
      </c>
      <c r="E189" s="108">
        <v>208.22</v>
      </c>
      <c r="F189" s="109">
        <v>1870</v>
      </c>
      <c r="G189" s="43" t="s">
        <v>21</v>
      </c>
      <c r="H189" s="18" t="s">
        <v>617</v>
      </c>
      <c r="I189" s="18" t="s">
        <v>620</v>
      </c>
      <c r="J189" s="18"/>
    </row>
    <row r="190" spans="1:10" ht="25.5" x14ac:dyDescent="0.2">
      <c r="A190" s="32">
        <v>27</v>
      </c>
      <c r="B190" s="107" t="s">
        <v>334</v>
      </c>
      <c r="C190" s="33">
        <v>600000</v>
      </c>
      <c r="D190" s="74" t="s">
        <v>152</v>
      </c>
      <c r="E190" s="108">
        <v>225.1</v>
      </c>
      <c r="F190" s="109">
        <v>1920</v>
      </c>
      <c r="G190" s="43" t="s">
        <v>21</v>
      </c>
      <c r="H190" s="18" t="s">
        <v>617</v>
      </c>
      <c r="I190" s="18"/>
      <c r="J190" s="18" t="s">
        <v>622</v>
      </c>
    </row>
    <row r="191" spans="1:10" ht="25.5" x14ac:dyDescent="0.2">
      <c r="A191" s="32">
        <v>28</v>
      </c>
      <c r="B191" s="107" t="s">
        <v>335</v>
      </c>
      <c r="C191" s="33">
        <v>450000</v>
      </c>
      <c r="D191" s="74" t="s">
        <v>151</v>
      </c>
      <c r="E191" s="108">
        <v>192</v>
      </c>
      <c r="F191" s="109">
        <v>1890</v>
      </c>
      <c r="G191" s="43" t="s">
        <v>21</v>
      </c>
      <c r="H191" s="18" t="s">
        <v>617</v>
      </c>
      <c r="I191" s="18"/>
      <c r="J191" s="18" t="s">
        <v>618</v>
      </c>
    </row>
    <row r="192" spans="1:10" ht="25.5" x14ac:dyDescent="0.2">
      <c r="A192" s="32">
        <v>29</v>
      </c>
      <c r="B192" s="107" t="s">
        <v>336</v>
      </c>
      <c r="C192" s="33">
        <v>400000</v>
      </c>
      <c r="D192" s="74" t="s">
        <v>153</v>
      </c>
      <c r="E192" s="108">
        <v>178.89</v>
      </c>
      <c r="F192" s="109">
        <v>1890</v>
      </c>
      <c r="G192" s="18" t="s">
        <v>623</v>
      </c>
      <c r="H192" s="18" t="s">
        <v>617</v>
      </c>
      <c r="I192" s="18"/>
      <c r="J192" s="18" t="s">
        <v>618</v>
      </c>
    </row>
    <row r="193" spans="1:10" ht="25.5" x14ac:dyDescent="0.2">
      <c r="A193" s="32">
        <v>30</v>
      </c>
      <c r="B193" s="107" t="s">
        <v>337</v>
      </c>
      <c r="C193" s="33">
        <v>550000</v>
      </c>
      <c r="D193" s="74" t="s">
        <v>154</v>
      </c>
      <c r="E193" s="108">
        <v>214.2</v>
      </c>
      <c r="F193" s="109">
        <v>1880</v>
      </c>
      <c r="G193" s="18" t="s">
        <v>623</v>
      </c>
      <c r="H193" s="18" t="s">
        <v>617</v>
      </c>
      <c r="I193" s="18"/>
      <c r="J193" s="18" t="s">
        <v>618</v>
      </c>
    </row>
    <row r="194" spans="1:10" ht="25.5" x14ac:dyDescent="0.2">
      <c r="A194" s="32">
        <v>31</v>
      </c>
      <c r="B194" s="107" t="s">
        <v>338</v>
      </c>
      <c r="C194" s="33">
        <v>400000</v>
      </c>
      <c r="D194" s="74" t="s">
        <v>155</v>
      </c>
      <c r="E194" s="108">
        <v>156.96</v>
      </c>
      <c r="F194" s="109">
        <v>1890</v>
      </c>
      <c r="G194" s="18" t="s">
        <v>623</v>
      </c>
      <c r="H194" s="18" t="s">
        <v>617</v>
      </c>
      <c r="I194" s="18"/>
      <c r="J194" s="18" t="s">
        <v>618</v>
      </c>
    </row>
    <row r="195" spans="1:10" ht="25.5" x14ac:dyDescent="0.2">
      <c r="A195" s="32">
        <v>32</v>
      </c>
      <c r="B195" s="107" t="s">
        <v>339</v>
      </c>
      <c r="C195" s="33">
        <v>350000</v>
      </c>
      <c r="D195" s="74" t="s">
        <v>156</v>
      </c>
      <c r="E195" s="108">
        <v>139.25</v>
      </c>
      <c r="F195" s="109">
        <v>1880</v>
      </c>
      <c r="G195" s="18" t="s">
        <v>623</v>
      </c>
      <c r="H195" s="18" t="s">
        <v>617</v>
      </c>
      <c r="I195" s="18"/>
      <c r="J195" s="18" t="s">
        <v>618</v>
      </c>
    </row>
    <row r="196" spans="1:10" ht="25.5" x14ac:dyDescent="0.2">
      <c r="A196" s="32">
        <v>33</v>
      </c>
      <c r="B196" s="107" t="s">
        <v>340</v>
      </c>
      <c r="C196" s="33">
        <v>400000</v>
      </c>
      <c r="D196" s="74" t="s">
        <v>157</v>
      </c>
      <c r="E196" s="108">
        <v>198.54</v>
      </c>
      <c r="F196" s="109">
        <v>1890</v>
      </c>
      <c r="G196" s="18" t="s">
        <v>623</v>
      </c>
      <c r="H196" s="18" t="s">
        <v>617</v>
      </c>
      <c r="I196" s="18"/>
      <c r="J196" s="18" t="s">
        <v>618</v>
      </c>
    </row>
    <row r="197" spans="1:10" ht="25.5" x14ac:dyDescent="0.2">
      <c r="A197" s="32">
        <v>34</v>
      </c>
      <c r="B197" s="107" t="s">
        <v>341</v>
      </c>
      <c r="C197" s="33">
        <v>550000</v>
      </c>
      <c r="D197" s="74" t="s">
        <v>158</v>
      </c>
      <c r="E197" s="108">
        <v>202.48</v>
      </c>
      <c r="F197" s="109">
        <v>1890</v>
      </c>
      <c r="G197" s="18" t="s">
        <v>623</v>
      </c>
      <c r="H197" s="18" t="s">
        <v>617</v>
      </c>
      <c r="I197" s="18"/>
      <c r="J197" s="18" t="s">
        <v>618</v>
      </c>
    </row>
    <row r="198" spans="1:10" ht="25.5" x14ac:dyDescent="0.2">
      <c r="A198" s="32">
        <v>35</v>
      </c>
      <c r="B198" s="107" t="s">
        <v>342</v>
      </c>
      <c r="C198" s="33">
        <v>850000</v>
      </c>
      <c r="D198" s="74" t="s">
        <v>159</v>
      </c>
      <c r="E198" s="108">
        <v>387.48</v>
      </c>
      <c r="F198" s="109">
        <v>1922</v>
      </c>
      <c r="G198" s="18" t="s">
        <v>623</v>
      </c>
      <c r="H198" s="18" t="s">
        <v>617</v>
      </c>
      <c r="I198" s="18"/>
      <c r="J198" s="18" t="s">
        <v>618</v>
      </c>
    </row>
    <row r="199" spans="1:10" ht="25.5" x14ac:dyDescent="0.2">
      <c r="A199" s="32">
        <v>36</v>
      </c>
      <c r="B199" s="107" t="s">
        <v>343</v>
      </c>
      <c r="C199" s="33">
        <v>600000</v>
      </c>
      <c r="D199" s="74" t="s">
        <v>160</v>
      </c>
      <c r="E199" s="108">
        <v>273.60000000000002</v>
      </c>
      <c r="F199" s="109">
        <v>1900</v>
      </c>
      <c r="G199" s="18" t="s">
        <v>623</v>
      </c>
      <c r="H199" s="18" t="s">
        <v>617</v>
      </c>
      <c r="I199" s="18"/>
      <c r="J199" s="18" t="s">
        <v>618</v>
      </c>
    </row>
    <row r="200" spans="1:10" ht="25.5" x14ac:dyDescent="0.2">
      <c r="A200" s="32">
        <v>37</v>
      </c>
      <c r="B200" s="107" t="s">
        <v>344</v>
      </c>
      <c r="C200" s="33">
        <v>550000</v>
      </c>
      <c r="D200" s="74" t="s">
        <v>161</v>
      </c>
      <c r="E200" s="108">
        <v>262.12</v>
      </c>
      <c r="F200" s="109">
        <v>1931</v>
      </c>
      <c r="G200" s="18" t="s">
        <v>623</v>
      </c>
      <c r="H200" s="18" t="s">
        <v>617</v>
      </c>
      <c r="I200" s="18"/>
      <c r="J200" s="18" t="s">
        <v>618</v>
      </c>
    </row>
    <row r="201" spans="1:10" ht="25.5" x14ac:dyDescent="0.2">
      <c r="A201" s="32">
        <v>38</v>
      </c>
      <c r="B201" s="107" t="s">
        <v>345</v>
      </c>
      <c r="C201" s="33">
        <v>400000</v>
      </c>
      <c r="D201" s="74" t="s">
        <v>162</v>
      </c>
      <c r="E201" s="108">
        <v>186.8</v>
      </c>
      <c r="F201" s="109">
        <v>1890</v>
      </c>
      <c r="G201" s="18" t="s">
        <v>623</v>
      </c>
      <c r="H201" s="18" t="s">
        <v>617</v>
      </c>
      <c r="I201" s="18"/>
      <c r="J201" s="18" t="s">
        <v>618</v>
      </c>
    </row>
    <row r="202" spans="1:10" ht="25.5" x14ac:dyDescent="0.2">
      <c r="A202" s="32">
        <v>39</v>
      </c>
      <c r="B202" s="107" t="s">
        <v>346</v>
      </c>
      <c r="C202" s="33">
        <v>750000</v>
      </c>
      <c r="D202" s="74" t="s">
        <v>163</v>
      </c>
      <c r="E202" s="108">
        <v>304.86</v>
      </c>
      <c r="F202" s="109">
        <v>1890</v>
      </c>
      <c r="G202" s="18" t="s">
        <v>623</v>
      </c>
      <c r="H202" s="18" t="s">
        <v>617</v>
      </c>
      <c r="I202" s="18"/>
      <c r="J202" s="18" t="s">
        <v>618</v>
      </c>
    </row>
    <row r="203" spans="1:10" ht="25.5" x14ac:dyDescent="0.2">
      <c r="A203" s="32">
        <v>40</v>
      </c>
      <c r="B203" s="107" t="s">
        <v>347</v>
      </c>
      <c r="C203" s="33">
        <v>250000</v>
      </c>
      <c r="D203" s="74" t="s">
        <v>136</v>
      </c>
      <c r="E203" s="108">
        <v>59.3</v>
      </c>
      <c r="F203" s="109">
        <v>1870</v>
      </c>
      <c r="G203" s="18" t="s">
        <v>623</v>
      </c>
      <c r="H203" s="18" t="s">
        <v>617</v>
      </c>
      <c r="I203" s="18" t="s">
        <v>620</v>
      </c>
      <c r="J203" s="18"/>
    </row>
    <row r="204" spans="1:10" ht="25.5" x14ac:dyDescent="0.2">
      <c r="A204" s="32">
        <v>41</v>
      </c>
      <c r="B204" s="107" t="s">
        <v>348</v>
      </c>
      <c r="C204" s="33">
        <v>200000</v>
      </c>
      <c r="D204" s="74" t="s">
        <v>138</v>
      </c>
      <c r="E204" s="108">
        <v>92.99</v>
      </c>
      <c r="F204" s="109" t="s">
        <v>86</v>
      </c>
      <c r="G204" s="18" t="s">
        <v>623</v>
      </c>
      <c r="H204" s="18" t="s">
        <v>617</v>
      </c>
      <c r="I204" s="18"/>
      <c r="J204" s="18" t="s">
        <v>618</v>
      </c>
    </row>
    <row r="205" spans="1:10" x14ac:dyDescent="0.2">
      <c r="A205" s="32">
        <v>42</v>
      </c>
      <c r="B205" s="107" t="s">
        <v>349</v>
      </c>
      <c r="C205" s="33">
        <v>150000</v>
      </c>
      <c r="D205" s="74" t="s">
        <v>164</v>
      </c>
      <c r="E205" s="108">
        <v>134.4</v>
      </c>
      <c r="F205" s="109">
        <v>1890</v>
      </c>
      <c r="G205" s="18" t="s">
        <v>623</v>
      </c>
      <c r="H205" s="18" t="s">
        <v>617</v>
      </c>
      <c r="I205" s="18" t="s">
        <v>620</v>
      </c>
      <c r="J205" s="18"/>
    </row>
    <row r="206" spans="1:10" ht="25.5" x14ac:dyDescent="0.2">
      <c r="A206" s="32">
        <v>43</v>
      </c>
      <c r="B206" s="107" t="s">
        <v>350</v>
      </c>
      <c r="C206" s="33">
        <v>500000</v>
      </c>
      <c r="D206" s="74" t="s">
        <v>165</v>
      </c>
      <c r="E206" s="108">
        <v>400.43</v>
      </c>
      <c r="F206" s="109">
        <v>1900</v>
      </c>
      <c r="G206" s="18" t="s">
        <v>623</v>
      </c>
      <c r="H206" s="18" t="s">
        <v>617</v>
      </c>
      <c r="I206" s="18" t="s">
        <v>620</v>
      </c>
      <c r="J206" s="18"/>
    </row>
    <row r="207" spans="1:10" x14ac:dyDescent="0.2">
      <c r="A207" s="32">
        <v>44</v>
      </c>
      <c r="B207" s="107" t="s">
        <v>351</v>
      </c>
      <c r="C207" s="33">
        <v>150000</v>
      </c>
      <c r="D207" s="74" t="s">
        <v>166</v>
      </c>
      <c r="E207" s="108">
        <v>219.57</v>
      </c>
      <c r="F207" s="109">
        <v>1875</v>
      </c>
      <c r="G207" s="18" t="s">
        <v>623</v>
      </c>
      <c r="H207" s="18" t="s">
        <v>617</v>
      </c>
      <c r="I207" s="18"/>
      <c r="J207" s="18" t="s">
        <v>618</v>
      </c>
    </row>
    <row r="208" spans="1:10" ht="25.5" x14ac:dyDescent="0.2">
      <c r="A208" s="32">
        <v>45</v>
      </c>
      <c r="B208" s="107" t="s">
        <v>352</v>
      </c>
      <c r="C208" s="33">
        <v>800000</v>
      </c>
      <c r="D208" s="74" t="s">
        <v>167</v>
      </c>
      <c r="E208" s="108">
        <v>319.89</v>
      </c>
      <c r="F208" s="109">
        <v>1900</v>
      </c>
      <c r="G208" s="18" t="s">
        <v>623</v>
      </c>
      <c r="H208" s="18" t="s">
        <v>617</v>
      </c>
      <c r="I208" s="18"/>
      <c r="J208" s="18" t="s">
        <v>618</v>
      </c>
    </row>
    <row r="209" spans="1:10" ht="25.5" x14ac:dyDescent="0.2">
      <c r="A209" s="32">
        <v>46</v>
      </c>
      <c r="B209" s="107" t="s">
        <v>353</v>
      </c>
      <c r="C209" s="33">
        <v>400000</v>
      </c>
      <c r="D209" s="74" t="s">
        <v>168</v>
      </c>
      <c r="E209" s="108">
        <v>394.58</v>
      </c>
      <c r="F209" s="109">
        <v>1870</v>
      </c>
      <c r="G209" s="18" t="s">
        <v>623</v>
      </c>
      <c r="H209" s="18" t="s">
        <v>617</v>
      </c>
      <c r="I209" s="18"/>
      <c r="J209" s="18" t="s">
        <v>618</v>
      </c>
    </row>
    <row r="210" spans="1:10" ht="25.5" x14ac:dyDescent="0.2">
      <c r="A210" s="32">
        <v>47</v>
      </c>
      <c r="B210" s="107" t="s">
        <v>354</v>
      </c>
      <c r="C210" s="33">
        <v>200000</v>
      </c>
      <c r="D210" s="74" t="s">
        <v>169</v>
      </c>
      <c r="E210" s="108">
        <v>219.36</v>
      </c>
      <c r="F210" s="109">
        <v>1900</v>
      </c>
      <c r="G210" s="18" t="s">
        <v>623</v>
      </c>
      <c r="H210" s="18" t="s">
        <v>617</v>
      </c>
      <c r="I210" s="18" t="s">
        <v>620</v>
      </c>
      <c r="J210" s="18"/>
    </row>
    <row r="211" spans="1:10" ht="25.5" x14ac:dyDescent="0.2">
      <c r="A211" s="32">
        <v>48</v>
      </c>
      <c r="B211" s="107" t="s">
        <v>355</v>
      </c>
      <c r="C211" s="33">
        <v>300000</v>
      </c>
      <c r="D211" s="74" t="s">
        <v>170</v>
      </c>
      <c r="E211" s="108">
        <v>184.56</v>
      </c>
      <c r="F211" s="109">
        <v>1880</v>
      </c>
      <c r="G211" s="18" t="s">
        <v>623</v>
      </c>
      <c r="H211" s="18" t="s">
        <v>617</v>
      </c>
      <c r="I211" s="18"/>
      <c r="J211" s="18" t="s">
        <v>618</v>
      </c>
    </row>
    <row r="212" spans="1:10" ht="25.5" x14ac:dyDescent="0.2">
      <c r="A212" s="32">
        <v>49</v>
      </c>
      <c r="B212" s="107" t="s">
        <v>356</v>
      </c>
      <c r="C212" s="33">
        <f t="shared" ref="C212" si="0">E212*2000</f>
        <v>304400</v>
      </c>
      <c r="D212" s="74" t="s">
        <v>171</v>
      </c>
      <c r="E212" s="108">
        <v>152.19999999999999</v>
      </c>
      <c r="F212" s="109">
        <v>1900</v>
      </c>
      <c r="G212" s="18" t="s">
        <v>623</v>
      </c>
      <c r="H212" s="18" t="s">
        <v>617</v>
      </c>
      <c r="I212" s="18"/>
      <c r="J212" s="18" t="s">
        <v>618</v>
      </c>
    </row>
    <row r="213" spans="1:10" ht="25.5" x14ac:dyDescent="0.2">
      <c r="A213" s="32">
        <v>50</v>
      </c>
      <c r="B213" s="107" t="s">
        <v>357</v>
      </c>
      <c r="C213" s="33">
        <v>600000</v>
      </c>
      <c r="D213" s="74" t="s">
        <v>172</v>
      </c>
      <c r="E213" s="108">
        <v>173.72</v>
      </c>
      <c r="F213" s="109">
        <v>1890</v>
      </c>
      <c r="G213" s="18" t="s">
        <v>623</v>
      </c>
      <c r="H213" s="18" t="s">
        <v>617</v>
      </c>
      <c r="I213" s="18"/>
      <c r="J213" s="18" t="s">
        <v>618</v>
      </c>
    </row>
    <row r="214" spans="1:10" ht="25.5" x14ac:dyDescent="0.2">
      <c r="A214" s="32">
        <v>51</v>
      </c>
      <c r="B214" s="107" t="s">
        <v>358</v>
      </c>
      <c r="C214" s="33">
        <v>250000</v>
      </c>
      <c r="D214" s="74" t="s">
        <v>173</v>
      </c>
      <c r="E214" s="108">
        <v>247.92</v>
      </c>
      <c r="F214" s="109">
        <v>1900</v>
      </c>
      <c r="G214" s="18" t="s">
        <v>623</v>
      </c>
      <c r="H214" s="18" t="s">
        <v>617</v>
      </c>
      <c r="I214" s="18"/>
      <c r="J214" s="18" t="s">
        <v>618</v>
      </c>
    </row>
    <row r="215" spans="1:10" ht="25.5" x14ac:dyDescent="0.2">
      <c r="A215" s="32">
        <v>52</v>
      </c>
      <c r="B215" s="107" t="s">
        <v>359</v>
      </c>
      <c r="C215" s="33">
        <v>150000</v>
      </c>
      <c r="D215" s="74" t="s">
        <v>174</v>
      </c>
      <c r="E215" s="108">
        <v>491.98</v>
      </c>
      <c r="F215" s="109">
        <v>1890</v>
      </c>
      <c r="G215" s="18" t="s">
        <v>623</v>
      </c>
      <c r="H215" s="18" t="s">
        <v>617</v>
      </c>
      <c r="I215" s="18"/>
      <c r="J215" s="18" t="s">
        <v>618</v>
      </c>
    </row>
    <row r="216" spans="1:10" ht="25.5" x14ac:dyDescent="0.2">
      <c r="A216" s="32">
        <v>53</v>
      </c>
      <c r="B216" s="107" t="s">
        <v>360</v>
      </c>
      <c r="C216" s="33">
        <v>600000</v>
      </c>
      <c r="D216" s="74" t="s">
        <v>136</v>
      </c>
      <c r="E216" s="108">
        <v>141.30000000000001</v>
      </c>
      <c r="F216" s="109" t="s">
        <v>86</v>
      </c>
      <c r="G216" s="18" t="s">
        <v>623</v>
      </c>
      <c r="H216" s="18" t="s">
        <v>617</v>
      </c>
      <c r="I216" s="18"/>
      <c r="J216" s="18" t="s">
        <v>618</v>
      </c>
    </row>
    <row r="217" spans="1:10" ht="25.5" x14ac:dyDescent="0.2">
      <c r="A217" s="32">
        <v>54</v>
      </c>
      <c r="B217" s="107" t="s">
        <v>361</v>
      </c>
      <c r="C217" s="33">
        <v>100000</v>
      </c>
      <c r="D217" s="74" t="s">
        <v>136</v>
      </c>
      <c r="E217" s="108">
        <v>41.61</v>
      </c>
      <c r="F217" s="109">
        <v>1900</v>
      </c>
      <c r="G217" s="18" t="s">
        <v>623</v>
      </c>
      <c r="H217" s="18" t="s">
        <v>617</v>
      </c>
      <c r="I217" s="18"/>
      <c r="J217" s="18" t="s">
        <v>618</v>
      </c>
    </row>
    <row r="218" spans="1:10" x14ac:dyDescent="0.2">
      <c r="A218" s="32">
        <v>55</v>
      </c>
      <c r="B218" s="107"/>
      <c r="C218" s="33">
        <v>0</v>
      </c>
      <c r="D218" s="74"/>
      <c r="E218" s="108"/>
      <c r="F218" s="109"/>
      <c r="G218" s="18"/>
      <c r="H218" s="18"/>
      <c r="I218" s="18"/>
      <c r="J218" s="18"/>
    </row>
    <row r="219" spans="1:10" ht="25.5" x14ac:dyDescent="0.2">
      <c r="A219" s="32">
        <v>56</v>
      </c>
      <c r="B219" s="107" t="s">
        <v>362</v>
      </c>
      <c r="C219" s="33">
        <v>100000</v>
      </c>
      <c r="D219" s="74" t="s">
        <v>175</v>
      </c>
      <c r="E219" s="108">
        <v>527.91999999999996</v>
      </c>
      <c r="F219" s="109">
        <v>1900</v>
      </c>
      <c r="G219" s="18" t="s">
        <v>623</v>
      </c>
      <c r="H219" s="18" t="s">
        <v>617</v>
      </c>
      <c r="I219" s="18" t="s">
        <v>620</v>
      </c>
      <c r="J219" s="18"/>
    </row>
    <row r="220" spans="1:10" ht="25.5" x14ac:dyDescent="0.2">
      <c r="A220" s="32">
        <v>57</v>
      </c>
      <c r="B220" s="107" t="s">
        <v>363</v>
      </c>
      <c r="C220" s="33">
        <v>3500000</v>
      </c>
      <c r="D220" s="74" t="s">
        <v>136</v>
      </c>
      <c r="E220" s="108">
        <v>832.4</v>
      </c>
      <c r="F220" s="109">
        <v>1978</v>
      </c>
      <c r="G220" s="18" t="s">
        <v>617</v>
      </c>
      <c r="H220" s="18" t="s">
        <v>617</v>
      </c>
      <c r="I220" s="18" t="s">
        <v>620</v>
      </c>
      <c r="J220" s="18"/>
    </row>
    <row r="221" spans="1:10" x14ac:dyDescent="0.2">
      <c r="A221" s="32">
        <v>58</v>
      </c>
      <c r="B221" s="107" t="s">
        <v>489</v>
      </c>
      <c r="C221" s="33">
        <v>300000</v>
      </c>
      <c r="D221" s="74" t="s">
        <v>176</v>
      </c>
      <c r="E221" s="108">
        <v>280.33</v>
      </c>
      <c r="F221" s="109">
        <v>1910</v>
      </c>
      <c r="G221" s="18" t="s">
        <v>623</v>
      </c>
      <c r="H221" s="18" t="s">
        <v>617</v>
      </c>
      <c r="I221" s="18" t="s">
        <v>620</v>
      </c>
      <c r="J221" s="18"/>
    </row>
    <row r="222" spans="1:10" x14ac:dyDescent="0.2">
      <c r="A222" s="32">
        <v>59</v>
      </c>
      <c r="B222" s="107" t="s">
        <v>94</v>
      </c>
      <c r="C222" s="33">
        <v>150000</v>
      </c>
      <c r="D222" s="74" t="s">
        <v>177</v>
      </c>
      <c r="E222" s="108">
        <v>155.16999999999999</v>
      </c>
      <c r="F222" s="109">
        <v>1930</v>
      </c>
      <c r="G222" s="18" t="s">
        <v>623</v>
      </c>
      <c r="H222" s="18" t="s">
        <v>617</v>
      </c>
      <c r="I222" s="18"/>
      <c r="J222" s="18" t="s">
        <v>618</v>
      </c>
    </row>
    <row r="223" spans="1:10" ht="25.5" x14ac:dyDescent="0.2">
      <c r="A223" s="32">
        <v>60</v>
      </c>
      <c r="B223" s="107" t="s">
        <v>876</v>
      </c>
      <c r="C223" s="33">
        <v>500000</v>
      </c>
      <c r="D223" s="74" t="s">
        <v>136</v>
      </c>
      <c r="E223" s="108">
        <v>180</v>
      </c>
      <c r="F223" s="109" t="s">
        <v>86</v>
      </c>
      <c r="G223" s="18" t="s">
        <v>623</v>
      </c>
      <c r="H223" s="18" t="s">
        <v>624</v>
      </c>
      <c r="I223" s="18"/>
      <c r="J223" s="18" t="s">
        <v>621</v>
      </c>
    </row>
    <row r="224" spans="1:10" x14ac:dyDescent="0.2">
      <c r="A224" s="32">
        <v>61</v>
      </c>
      <c r="B224" s="107" t="s">
        <v>95</v>
      </c>
      <c r="C224" s="33">
        <v>150000</v>
      </c>
      <c r="D224" s="74" t="s">
        <v>136</v>
      </c>
      <c r="E224" s="108">
        <v>108</v>
      </c>
      <c r="F224" s="109">
        <v>1890</v>
      </c>
      <c r="G224" s="18" t="s">
        <v>623</v>
      </c>
      <c r="H224" s="18" t="s">
        <v>617</v>
      </c>
      <c r="I224" s="18"/>
      <c r="J224" s="18" t="s">
        <v>618</v>
      </c>
    </row>
    <row r="225" spans="1:10" x14ac:dyDescent="0.2">
      <c r="A225" s="32">
        <v>62</v>
      </c>
      <c r="B225" s="107" t="s">
        <v>877</v>
      </c>
      <c r="C225" s="33">
        <v>400000</v>
      </c>
      <c r="D225" s="74" t="s">
        <v>178</v>
      </c>
      <c r="E225" s="108">
        <v>269.17</v>
      </c>
      <c r="F225" s="109">
        <v>1920</v>
      </c>
      <c r="G225" s="18" t="s">
        <v>623</v>
      </c>
      <c r="H225" s="18" t="s">
        <v>617</v>
      </c>
      <c r="I225" s="18"/>
      <c r="J225" s="18" t="s">
        <v>618</v>
      </c>
    </row>
    <row r="226" spans="1:10" x14ac:dyDescent="0.2">
      <c r="A226" s="32">
        <v>63</v>
      </c>
      <c r="B226" s="107" t="s">
        <v>96</v>
      </c>
      <c r="C226" s="33">
        <v>3000000</v>
      </c>
      <c r="D226" s="74" t="s">
        <v>136</v>
      </c>
      <c r="E226" s="108">
        <v>910.9</v>
      </c>
      <c r="F226" s="109" t="s">
        <v>86</v>
      </c>
      <c r="G226" s="18" t="s">
        <v>623</v>
      </c>
      <c r="H226" s="18" t="s">
        <v>625</v>
      </c>
      <c r="I226" s="18"/>
      <c r="J226" s="18" t="s">
        <v>619</v>
      </c>
    </row>
    <row r="227" spans="1:10" ht="25.5" x14ac:dyDescent="0.2">
      <c r="A227" s="32">
        <v>64</v>
      </c>
      <c r="B227" s="107" t="s">
        <v>364</v>
      </c>
      <c r="C227" s="33">
        <f t="shared" ref="C227" si="1">E227*2000</f>
        <v>210000</v>
      </c>
      <c r="D227" s="74" t="s">
        <v>136</v>
      </c>
      <c r="E227" s="108">
        <v>105</v>
      </c>
      <c r="F227" s="109">
        <v>2000</v>
      </c>
      <c r="G227" s="18" t="s">
        <v>617</v>
      </c>
      <c r="H227" s="18" t="s">
        <v>617</v>
      </c>
      <c r="I227" s="18" t="s">
        <v>620</v>
      </c>
      <c r="J227" s="18"/>
    </row>
    <row r="228" spans="1:10" ht="25.5" x14ac:dyDescent="0.2">
      <c r="A228" s="32">
        <v>65</v>
      </c>
      <c r="B228" s="107" t="s">
        <v>365</v>
      </c>
      <c r="C228" s="33">
        <v>150000</v>
      </c>
      <c r="D228" s="74" t="s">
        <v>136</v>
      </c>
      <c r="E228" s="108">
        <v>107.52</v>
      </c>
      <c r="F228" s="109">
        <v>1975</v>
      </c>
      <c r="G228" s="18" t="s">
        <v>623</v>
      </c>
      <c r="H228" s="18" t="s">
        <v>617</v>
      </c>
      <c r="I228" s="18" t="s">
        <v>620</v>
      </c>
      <c r="J228" s="18"/>
    </row>
    <row r="229" spans="1:10" ht="25.5" x14ac:dyDescent="0.2">
      <c r="A229" s="32">
        <v>66</v>
      </c>
      <c r="B229" s="107" t="s">
        <v>366</v>
      </c>
      <c r="C229" s="33">
        <v>350000</v>
      </c>
      <c r="D229" s="74" t="s">
        <v>138</v>
      </c>
      <c r="E229" s="108">
        <v>136.35</v>
      </c>
      <c r="F229" s="109">
        <v>1890</v>
      </c>
      <c r="G229" s="18" t="s">
        <v>623</v>
      </c>
      <c r="H229" s="18" t="s">
        <v>617</v>
      </c>
      <c r="I229" s="18"/>
      <c r="J229" s="18" t="s">
        <v>618</v>
      </c>
    </row>
    <row r="230" spans="1:10" ht="25.5" x14ac:dyDescent="0.2">
      <c r="A230" s="32">
        <v>67</v>
      </c>
      <c r="B230" s="107" t="s">
        <v>367</v>
      </c>
      <c r="C230" s="33">
        <v>55000</v>
      </c>
      <c r="D230" s="74" t="s">
        <v>136</v>
      </c>
      <c r="E230" s="108">
        <v>27.74</v>
      </c>
      <c r="F230" s="109">
        <v>1890</v>
      </c>
      <c r="G230" s="18" t="s">
        <v>623</v>
      </c>
      <c r="H230" s="18" t="s">
        <v>617</v>
      </c>
      <c r="I230" s="18" t="s">
        <v>620</v>
      </c>
      <c r="J230" s="18"/>
    </row>
    <row r="231" spans="1:10" x14ac:dyDescent="0.2">
      <c r="A231" s="32">
        <v>68</v>
      </c>
      <c r="B231" s="107" t="s">
        <v>97</v>
      </c>
      <c r="C231" s="33">
        <v>2000000</v>
      </c>
      <c r="D231" s="74" t="s">
        <v>136</v>
      </c>
      <c r="E231" s="108">
        <v>322.45999999999998</v>
      </c>
      <c r="F231" s="109" t="s">
        <v>86</v>
      </c>
      <c r="G231" s="18" t="s">
        <v>623</v>
      </c>
      <c r="H231" s="18" t="s">
        <v>617</v>
      </c>
      <c r="I231" s="18"/>
      <c r="J231" s="18" t="s">
        <v>621</v>
      </c>
    </row>
    <row r="232" spans="1:10" x14ac:dyDescent="0.2">
      <c r="A232" s="32">
        <v>69</v>
      </c>
      <c r="B232" s="107" t="s">
        <v>134</v>
      </c>
      <c r="C232" s="33">
        <v>750000</v>
      </c>
      <c r="D232" s="74" t="s">
        <v>136</v>
      </c>
      <c r="E232" s="108">
        <v>155.46</v>
      </c>
      <c r="F232" s="109" t="s">
        <v>86</v>
      </c>
      <c r="G232" s="18" t="s">
        <v>623</v>
      </c>
      <c r="H232" s="18" t="s">
        <v>624</v>
      </c>
      <c r="I232" s="18" t="s">
        <v>620</v>
      </c>
      <c r="J232" s="18"/>
    </row>
    <row r="233" spans="1:10" x14ac:dyDescent="0.2">
      <c r="A233" s="32">
        <v>70</v>
      </c>
      <c r="B233" s="107" t="s">
        <v>681</v>
      </c>
      <c r="C233" s="33">
        <f>E233*2000</f>
        <v>600000</v>
      </c>
      <c r="D233" s="74" t="s">
        <v>179</v>
      </c>
      <c r="E233" s="108">
        <v>300</v>
      </c>
      <c r="F233" s="109" t="s">
        <v>86</v>
      </c>
      <c r="G233" s="18" t="s">
        <v>623</v>
      </c>
      <c r="H233" s="18" t="s">
        <v>617</v>
      </c>
      <c r="I233" s="18"/>
      <c r="J233" s="18" t="s">
        <v>619</v>
      </c>
    </row>
    <row r="234" spans="1:10" ht="25.5" x14ac:dyDescent="0.2">
      <c r="A234" s="32">
        <v>71</v>
      </c>
      <c r="B234" s="107" t="s">
        <v>490</v>
      </c>
      <c r="C234" s="33">
        <v>800000</v>
      </c>
      <c r="D234" s="74" t="s">
        <v>180</v>
      </c>
      <c r="E234" s="108">
        <v>300</v>
      </c>
      <c r="F234" s="109" t="s">
        <v>86</v>
      </c>
      <c r="G234" s="18" t="s">
        <v>623</v>
      </c>
      <c r="H234" s="18" t="s">
        <v>617</v>
      </c>
      <c r="I234" s="18"/>
      <c r="J234" s="18" t="s">
        <v>618</v>
      </c>
    </row>
    <row r="235" spans="1:10" x14ac:dyDescent="0.2">
      <c r="A235" s="32">
        <v>72</v>
      </c>
      <c r="B235" s="107"/>
      <c r="C235" s="33">
        <v>0</v>
      </c>
      <c r="D235" s="74"/>
      <c r="E235" s="108"/>
      <c r="F235" s="109"/>
      <c r="G235" s="18"/>
      <c r="H235" s="18"/>
      <c r="I235" s="18"/>
      <c r="J235" s="18"/>
    </row>
    <row r="236" spans="1:10" ht="25.5" x14ac:dyDescent="0.2">
      <c r="A236" s="32">
        <v>73</v>
      </c>
      <c r="B236" s="107" t="s">
        <v>878</v>
      </c>
      <c r="C236" s="33">
        <v>3000000</v>
      </c>
      <c r="D236" s="74" t="s">
        <v>136</v>
      </c>
      <c r="E236" s="108">
        <v>1272.4000000000001</v>
      </c>
      <c r="F236" s="109">
        <v>1991</v>
      </c>
      <c r="G236" s="18" t="s">
        <v>623</v>
      </c>
      <c r="H236" s="18" t="s">
        <v>624</v>
      </c>
      <c r="I236" s="18" t="s">
        <v>620</v>
      </c>
      <c r="J236" s="18"/>
    </row>
    <row r="237" spans="1:10" ht="25.5" x14ac:dyDescent="0.2">
      <c r="A237" s="32">
        <v>74</v>
      </c>
      <c r="B237" s="107" t="s">
        <v>879</v>
      </c>
      <c r="C237" s="110">
        <v>4000000</v>
      </c>
      <c r="D237" s="111" t="s">
        <v>136</v>
      </c>
      <c r="E237" s="108">
        <v>1434.7</v>
      </c>
      <c r="F237" s="109">
        <v>2012</v>
      </c>
      <c r="G237" s="18" t="s">
        <v>623</v>
      </c>
      <c r="H237" s="18" t="s">
        <v>624</v>
      </c>
      <c r="I237" s="18"/>
      <c r="J237" s="18" t="s">
        <v>619</v>
      </c>
    </row>
    <row r="238" spans="1:10" x14ac:dyDescent="0.2">
      <c r="A238" s="32">
        <v>75</v>
      </c>
      <c r="B238" s="32" t="s">
        <v>880</v>
      </c>
      <c r="C238" s="64">
        <v>80000</v>
      </c>
      <c r="D238" s="111" t="s">
        <v>136</v>
      </c>
      <c r="E238" s="73">
        <v>620</v>
      </c>
      <c r="F238" s="42">
        <v>1835</v>
      </c>
      <c r="G238" s="18" t="s">
        <v>623</v>
      </c>
      <c r="H238" s="18" t="s">
        <v>617</v>
      </c>
      <c r="I238" s="43"/>
      <c r="J238" s="18" t="s">
        <v>618</v>
      </c>
    </row>
    <row r="239" spans="1:10" x14ac:dyDescent="0.2">
      <c r="A239" s="32">
        <v>76</v>
      </c>
      <c r="B239" s="32" t="s">
        <v>491</v>
      </c>
      <c r="C239" s="64">
        <v>400000</v>
      </c>
      <c r="D239" s="111" t="s">
        <v>136</v>
      </c>
      <c r="E239" s="73">
        <v>220</v>
      </c>
      <c r="F239" s="109" t="s">
        <v>86</v>
      </c>
      <c r="G239" s="18" t="s">
        <v>623</v>
      </c>
      <c r="H239" s="18" t="s">
        <v>617</v>
      </c>
      <c r="I239" s="43"/>
      <c r="J239" s="18" t="s">
        <v>618</v>
      </c>
    </row>
    <row r="240" spans="1:10" x14ac:dyDescent="0.2">
      <c r="A240" s="32">
        <v>77</v>
      </c>
      <c r="B240" s="32" t="s">
        <v>492</v>
      </c>
      <c r="C240" s="64">
        <v>10000</v>
      </c>
      <c r="D240" s="111"/>
      <c r="E240" s="73"/>
      <c r="F240" s="42"/>
      <c r="G240" s="43"/>
      <c r="H240" s="43"/>
      <c r="I240" s="43"/>
      <c r="J240" s="43"/>
    </row>
    <row r="241" spans="1:10" x14ac:dyDescent="0.2">
      <c r="A241" s="32">
        <v>78</v>
      </c>
      <c r="B241" s="32" t="s">
        <v>493</v>
      </c>
      <c r="C241" s="64">
        <v>25000</v>
      </c>
      <c r="D241" s="111"/>
      <c r="E241" s="73"/>
      <c r="F241" s="42"/>
      <c r="G241" s="43"/>
      <c r="H241" s="43"/>
      <c r="I241" s="43"/>
      <c r="J241" s="43"/>
    </row>
    <row r="242" spans="1:10" x14ac:dyDescent="0.2">
      <c r="A242" s="32">
        <v>79</v>
      </c>
      <c r="B242" s="32" t="s">
        <v>494</v>
      </c>
      <c r="C242" s="64">
        <v>10000</v>
      </c>
      <c r="D242" s="111"/>
      <c r="E242" s="73"/>
      <c r="F242" s="42"/>
      <c r="G242" s="43"/>
      <c r="H242" s="43"/>
      <c r="I242" s="43"/>
      <c r="J242" s="43"/>
    </row>
    <row r="243" spans="1:10" x14ac:dyDescent="0.2">
      <c r="A243" s="32">
        <v>80</v>
      </c>
      <c r="B243" s="32" t="s">
        <v>495</v>
      </c>
      <c r="C243" s="64">
        <v>10000</v>
      </c>
      <c r="D243" s="111"/>
      <c r="E243" s="73"/>
      <c r="F243" s="42"/>
      <c r="G243" s="43"/>
      <c r="H243" s="43"/>
      <c r="I243" s="43"/>
      <c r="J243" s="43"/>
    </row>
    <row r="244" spans="1:10" x14ac:dyDescent="0.2">
      <c r="A244" s="32">
        <v>81</v>
      </c>
      <c r="B244" s="32" t="s">
        <v>496</v>
      </c>
      <c r="C244" s="64">
        <v>20000</v>
      </c>
      <c r="D244" s="111"/>
      <c r="E244" s="73"/>
      <c r="F244" s="42"/>
      <c r="G244" s="43"/>
      <c r="H244" s="43"/>
      <c r="I244" s="43"/>
      <c r="J244" s="43"/>
    </row>
    <row r="245" spans="1:10" x14ac:dyDescent="0.2">
      <c r="A245" s="32">
        <v>82</v>
      </c>
      <c r="B245" s="32" t="s">
        <v>497</v>
      </c>
      <c r="C245" s="64">
        <v>15000</v>
      </c>
      <c r="D245" s="111"/>
      <c r="E245" s="73"/>
      <c r="F245" s="42"/>
      <c r="G245" s="43"/>
      <c r="H245" s="43"/>
      <c r="I245" s="43"/>
      <c r="J245" s="43"/>
    </row>
    <row r="246" spans="1:10" x14ac:dyDescent="0.2">
      <c r="A246" s="32">
        <v>83</v>
      </c>
      <c r="B246" s="32" t="s">
        <v>498</v>
      </c>
      <c r="C246" s="64">
        <v>10000</v>
      </c>
      <c r="D246" s="111"/>
      <c r="E246" s="73"/>
      <c r="F246" s="42"/>
      <c r="G246" s="43"/>
      <c r="H246" s="43"/>
      <c r="I246" s="43"/>
      <c r="J246" s="43"/>
    </row>
    <row r="247" spans="1:10" x14ac:dyDescent="0.2">
      <c r="A247" s="32">
        <v>84</v>
      </c>
      <c r="B247" s="32" t="s">
        <v>499</v>
      </c>
      <c r="C247" s="64">
        <v>10000</v>
      </c>
      <c r="D247" s="111"/>
      <c r="E247" s="73"/>
      <c r="F247" s="42"/>
      <c r="G247" s="43"/>
      <c r="H247" s="43"/>
      <c r="I247" s="43"/>
      <c r="J247" s="43"/>
    </row>
    <row r="248" spans="1:10" x14ac:dyDescent="0.2">
      <c r="A248" s="32">
        <v>85</v>
      </c>
      <c r="B248" s="32" t="s">
        <v>500</v>
      </c>
      <c r="C248" s="64">
        <v>10000</v>
      </c>
      <c r="D248" s="111"/>
      <c r="E248" s="73"/>
      <c r="F248" s="42"/>
      <c r="G248" s="43"/>
      <c r="H248" s="43"/>
      <c r="I248" s="43"/>
      <c r="J248" s="43"/>
    </row>
    <row r="249" spans="1:10" x14ac:dyDescent="0.2">
      <c r="A249" s="32">
        <v>86</v>
      </c>
      <c r="B249" s="32" t="s">
        <v>501</v>
      </c>
      <c r="C249" s="64">
        <v>20000</v>
      </c>
      <c r="D249" s="111"/>
      <c r="E249" s="73"/>
      <c r="F249" s="42"/>
      <c r="G249" s="43"/>
      <c r="H249" s="43"/>
      <c r="I249" s="43"/>
      <c r="J249" s="43"/>
    </row>
    <row r="250" spans="1:10" x14ac:dyDescent="0.2">
      <c r="A250" s="32">
        <v>87</v>
      </c>
      <c r="B250" s="32" t="s">
        <v>502</v>
      </c>
      <c r="C250" s="64">
        <v>10000</v>
      </c>
      <c r="D250" s="111"/>
      <c r="E250" s="73"/>
      <c r="F250" s="42"/>
      <c r="G250" s="43"/>
      <c r="H250" s="43"/>
      <c r="I250" s="43"/>
      <c r="J250" s="43"/>
    </row>
    <row r="251" spans="1:10" x14ac:dyDescent="0.2">
      <c r="A251" s="32">
        <v>88</v>
      </c>
      <c r="B251" s="32" t="s">
        <v>503</v>
      </c>
      <c r="C251" s="64">
        <v>10000</v>
      </c>
      <c r="D251" s="111"/>
      <c r="E251" s="73"/>
      <c r="F251" s="42"/>
      <c r="G251" s="43"/>
      <c r="H251" s="43"/>
      <c r="I251" s="43"/>
      <c r="J251" s="43"/>
    </row>
    <row r="252" spans="1:10" x14ac:dyDescent="0.2">
      <c r="A252" s="32">
        <v>89</v>
      </c>
      <c r="B252" s="32" t="s">
        <v>504</v>
      </c>
      <c r="C252" s="64">
        <v>100000</v>
      </c>
      <c r="D252" s="111"/>
      <c r="E252" s="73"/>
      <c r="F252" s="42"/>
      <c r="G252" s="43"/>
      <c r="H252" s="43"/>
      <c r="I252" s="43"/>
      <c r="J252" s="43"/>
    </row>
    <row r="253" spans="1:10" x14ac:dyDescent="0.2">
      <c r="A253" s="32">
        <v>90</v>
      </c>
      <c r="B253" s="32" t="s">
        <v>505</v>
      </c>
      <c r="C253" s="64">
        <v>20000</v>
      </c>
      <c r="D253" s="111"/>
      <c r="E253" s="73"/>
      <c r="F253" s="42"/>
      <c r="G253" s="43"/>
      <c r="H253" s="43"/>
      <c r="I253" s="43"/>
      <c r="J253" s="43"/>
    </row>
    <row r="254" spans="1:10" x14ac:dyDescent="0.2">
      <c r="A254" s="32">
        <v>91</v>
      </c>
      <c r="B254" s="32" t="s">
        <v>506</v>
      </c>
      <c r="C254" s="64">
        <v>20000</v>
      </c>
      <c r="D254" s="111"/>
      <c r="E254" s="73"/>
      <c r="F254" s="42"/>
      <c r="G254" s="43"/>
      <c r="H254" s="43"/>
      <c r="I254" s="43"/>
      <c r="J254" s="43"/>
    </row>
    <row r="255" spans="1:10" x14ac:dyDescent="0.2">
      <c r="A255" s="32">
        <v>92</v>
      </c>
      <c r="B255" s="32" t="s">
        <v>507</v>
      </c>
      <c r="C255" s="64">
        <v>10000</v>
      </c>
      <c r="D255" s="111"/>
      <c r="E255" s="73"/>
      <c r="F255" s="42"/>
      <c r="G255" s="43"/>
      <c r="H255" s="43"/>
      <c r="I255" s="43"/>
      <c r="J255" s="43"/>
    </row>
    <row r="256" spans="1:10" x14ac:dyDescent="0.2">
      <c r="A256" s="32">
        <v>93</v>
      </c>
      <c r="B256" s="32" t="s">
        <v>881</v>
      </c>
      <c r="C256" s="64">
        <v>10000</v>
      </c>
      <c r="D256" s="111"/>
      <c r="E256" s="73"/>
      <c r="F256" s="42"/>
      <c r="G256" s="43"/>
      <c r="H256" s="43"/>
      <c r="I256" s="43"/>
      <c r="J256" s="43"/>
    </row>
    <row r="257" spans="1:10" x14ac:dyDescent="0.2">
      <c r="A257" s="32">
        <v>94</v>
      </c>
      <c r="B257" s="32" t="s">
        <v>508</v>
      </c>
      <c r="C257" s="64">
        <v>100000</v>
      </c>
      <c r="D257" s="111"/>
      <c r="E257" s="73"/>
      <c r="F257" s="42"/>
      <c r="G257" s="43"/>
      <c r="H257" s="43"/>
      <c r="I257" s="43"/>
      <c r="J257" s="43"/>
    </row>
    <row r="258" spans="1:10" x14ac:dyDescent="0.2">
      <c r="A258" s="32">
        <v>95</v>
      </c>
      <c r="B258" s="32" t="s">
        <v>509</v>
      </c>
      <c r="C258" s="64">
        <v>15000</v>
      </c>
      <c r="D258" s="111"/>
      <c r="E258" s="73"/>
      <c r="F258" s="42"/>
      <c r="G258" s="43"/>
      <c r="H258" s="43"/>
      <c r="I258" s="43"/>
      <c r="J258" s="43"/>
    </row>
    <row r="259" spans="1:10" x14ac:dyDescent="0.2">
      <c r="A259" s="32">
        <v>96</v>
      </c>
      <c r="B259" s="32" t="s">
        <v>510</v>
      </c>
      <c r="C259" s="64">
        <v>20000</v>
      </c>
      <c r="D259" s="111"/>
      <c r="E259" s="73"/>
      <c r="F259" s="42"/>
      <c r="G259" s="43"/>
      <c r="H259" s="43"/>
      <c r="I259" s="43"/>
      <c r="J259" s="43"/>
    </row>
    <row r="260" spans="1:10" x14ac:dyDescent="0.2">
      <c r="A260" s="32">
        <v>97</v>
      </c>
      <c r="B260" s="32" t="s">
        <v>882</v>
      </c>
      <c r="C260" s="64">
        <v>100000</v>
      </c>
      <c r="D260" s="111"/>
      <c r="E260" s="73"/>
      <c r="F260" s="42"/>
      <c r="G260" s="43"/>
      <c r="H260" s="43"/>
      <c r="I260" s="43"/>
      <c r="J260" s="43"/>
    </row>
    <row r="261" spans="1:10" x14ac:dyDescent="0.2">
      <c r="A261" s="32">
        <v>98</v>
      </c>
      <c r="B261" s="121" t="s">
        <v>511</v>
      </c>
      <c r="C261" s="122">
        <v>819000</v>
      </c>
      <c r="D261" s="111"/>
      <c r="E261" s="73"/>
      <c r="F261" s="42"/>
      <c r="G261" s="43"/>
      <c r="H261" s="43"/>
      <c r="I261" s="43"/>
      <c r="J261" s="43"/>
    </row>
    <row r="262" spans="1:10" x14ac:dyDescent="0.2">
      <c r="A262" s="32">
        <v>99</v>
      </c>
      <c r="B262" s="32" t="s">
        <v>883</v>
      </c>
      <c r="C262" s="64">
        <v>500000</v>
      </c>
      <c r="D262" s="111"/>
      <c r="E262" s="73"/>
      <c r="F262" s="42"/>
      <c r="G262" s="43"/>
      <c r="H262" s="43"/>
      <c r="I262" s="43"/>
      <c r="J262" s="43"/>
    </row>
    <row r="263" spans="1:10" x14ac:dyDescent="0.2">
      <c r="A263" s="32">
        <v>100</v>
      </c>
      <c r="B263" s="32" t="s">
        <v>368</v>
      </c>
      <c r="C263" s="59">
        <v>45440</v>
      </c>
      <c r="D263" s="85"/>
      <c r="E263" s="73"/>
      <c r="F263" s="42"/>
      <c r="G263" s="43"/>
      <c r="H263" s="43"/>
      <c r="I263" s="43"/>
      <c r="J263" s="43"/>
    </row>
    <row r="264" spans="1:10" x14ac:dyDescent="0.2">
      <c r="A264" s="32">
        <v>101</v>
      </c>
      <c r="B264" s="32" t="s">
        <v>369</v>
      </c>
      <c r="C264" s="59">
        <v>150000</v>
      </c>
      <c r="D264" s="85"/>
      <c r="E264" s="73"/>
      <c r="F264" s="42"/>
      <c r="G264" s="43"/>
      <c r="H264" s="43"/>
      <c r="I264" s="43"/>
      <c r="J264" s="43"/>
    </row>
    <row r="265" spans="1:10" x14ac:dyDescent="0.2">
      <c r="A265" s="32">
        <v>102</v>
      </c>
      <c r="B265" s="32" t="s">
        <v>884</v>
      </c>
      <c r="C265" s="59">
        <v>250000</v>
      </c>
      <c r="D265" s="85"/>
      <c r="E265" s="73"/>
      <c r="F265" s="42"/>
      <c r="G265" s="43"/>
      <c r="H265" s="43"/>
      <c r="I265" s="43"/>
      <c r="J265" s="43"/>
    </row>
    <row r="266" spans="1:10" x14ac:dyDescent="0.2">
      <c r="A266" s="32">
        <v>103</v>
      </c>
      <c r="B266" s="32" t="s">
        <v>885</v>
      </c>
      <c r="C266" s="59">
        <v>600000</v>
      </c>
      <c r="D266" s="85"/>
      <c r="E266" s="73"/>
      <c r="F266" s="42"/>
      <c r="G266" s="43"/>
      <c r="H266" s="43"/>
      <c r="I266" s="43"/>
      <c r="J266" s="43"/>
    </row>
    <row r="267" spans="1:10" x14ac:dyDescent="0.2">
      <c r="A267" s="32">
        <v>104</v>
      </c>
      <c r="B267" s="32" t="s">
        <v>886</v>
      </c>
      <c r="C267" s="59">
        <v>600000</v>
      </c>
      <c r="D267" s="85"/>
      <c r="E267" s="73"/>
      <c r="F267" s="42"/>
      <c r="G267" s="43"/>
      <c r="H267" s="43"/>
      <c r="I267" s="43"/>
      <c r="J267" s="43"/>
    </row>
    <row r="268" spans="1:10" x14ac:dyDescent="0.2">
      <c r="A268" s="32">
        <v>105</v>
      </c>
      <c r="B268" s="32" t="s">
        <v>887</v>
      </c>
      <c r="C268" s="59">
        <v>400000</v>
      </c>
      <c r="D268" s="85"/>
      <c r="E268" s="73"/>
      <c r="F268" s="42"/>
      <c r="G268" s="43"/>
      <c r="H268" s="43"/>
      <c r="I268" s="43"/>
      <c r="J268" s="43"/>
    </row>
    <row r="269" spans="1:10" x14ac:dyDescent="0.2">
      <c r="A269" s="32">
        <v>106</v>
      </c>
      <c r="B269" s="32" t="s">
        <v>370</v>
      </c>
      <c r="C269" s="33">
        <v>200000</v>
      </c>
      <c r="D269" s="74"/>
      <c r="E269" s="73"/>
      <c r="F269" s="42"/>
      <c r="G269" s="43"/>
      <c r="H269" s="43"/>
      <c r="I269" s="43"/>
      <c r="J269" s="43"/>
    </row>
    <row r="270" spans="1:10" ht="25.5" x14ac:dyDescent="0.2">
      <c r="A270" s="32">
        <v>107</v>
      </c>
      <c r="B270" s="96" t="s">
        <v>888</v>
      </c>
      <c r="C270" s="33">
        <v>1600000</v>
      </c>
      <c r="D270" s="74"/>
      <c r="E270" s="73"/>
      <c r="F270" s="42"/>
      <c r="G270" s="43"/>
      <c r="H270" s="43"/>
      <c r="I270" s="43"/>
      <c r="J270" s="43"/>
    </row>
    <row r="271" spans="1:10" x14ac:dyDescent="0.2">
      <c r="A271" s="32">
        <v>108</v>
      </c>
      <c r="B271" s="32" t="s">
        <v>371</v>
      </c>
      <c r="C271" s="33">
        <v>2000000</v>
      </c>
      <c r="D271" s="74"/>
      <c r="E271" s="73"/>
      <c r="F271" s="42"/>
      <c r="G271" s="43"/>
      <c r="H271" s="43"/>
      <c r="I271" s="43"/>
      <c r="J271" s="43"/>
    </row>
    <row r="272" spans="1:10" x14ac:dyDescent="0.2">
      <c r="A272" s="32">
        <v>109</v>
      </c>
      <c r="B272" s="32" t="s">
        <v>372</v>
      </c>
      <c r="C272" s="33">
        <v>150000</v>
      </c>
      <c r="D272" s="74"/>
      <c r="E272" s="73"/>
      <c r="F272" s="42"/>
      <c r="G272" s="43"/>
      <c r="H272" s="43"/>
      <c r="I272" s="43"/>
      <c r="J272" s="43"/>
    </row>
    <row r="273" spans="1:10" x14ac:dyDescent="0.2">
      <c r="A273" s="32">
        <v>110</v>
      </c>
      <c r="B273" s="32" t="s">
        <v>373</v>
      </c>
      <c r="C273" s="33">
        <v>300000</v>
      </c>
      <c r="D273" s="74"/>
      <c r="E273" s="73"/>
      <c r="F273" s="42"/>
      <c r="G273" s="43"/>
      <c r="H273" s="43"/>
      <c r="I273" s="43"/>
      <c r="J273" s="43"/>
    </row>
    <row r="274" spans="1:10" x14ac:dyDescent="0.2">
      <c r="A274" s="32">
        <v>111</v>
      </c>
      <c r="B274" s="32" t="s">
        <v>374</v>
      </c>
      <c r="C274" s="33">
        <v>150000</v>
      </c>
      <c r="D274" s="74"/>
      <c r="E274" s="73"/>
      <c r="F274" s="42"/>
      <c r="G274" s="43"/>
      <c r="H274" s="43"/>
      <c r="I274" s="43"/>
      <c r="J274" s="43"/>
    </row>
    <row r="275" spans="1:10" x14ac:dyDescent="0.2">
      <c r="A275" s="32">
        <v>112</v>
      </c>
      <c r="B275" s="32" t="s">
        <v>682</v>
      </c>
      <c r="C275" s="33">
        <v>4163265</v>
      </c>
      <c r="D275" s="74"/>
      <c r="E275" s="73"/>
      <c r="F275" s="42"/>
      <c r="G275" s="43"/>
      <c r="H275" s="43"/>
      <c r="I275" s="43"/>
      <c r="J275" s="43"/>
    </row>
    <row r="276" spans="1:10" x14ac:dyDescent="0.2">
      <c r="A276" s="32">
        <v>113</v>
      </c>
      <c r="B276" s="32" t="s">
        <v>375</v>
      </c>
      <c r="C276" s="33">
        <v>21000</v>
      </c>
      <c r="D276" s="74"/>
      <c r="E276" s="73"/>
      <c r="F276" s="42"/>
      <c r="G276" s="43"/>
      <c r="H276" s="43"/>
      <c r="I276" s="43"/>
      <c r="J276" s="43"/>
    </row>
    <row r="277" spans="1:10" x14ac:dyDescent="0.2">
      <c r="A277" s="32">
        <v>114</v>
      </c>
      <c r="B277" s="32" t="s">
        <v>683</v>
      </c>
      <c r="C277" s="33">
        <v>150000</v>
      </c>
      <c r="D277" s="74"/>
      <c r="E277" s="73"/>
      <c r="F277" s="42"/>
      <c r="G277" s="43"/>
      <c r="H277" s="43"/>
      <c r="I277" s="43"/>
      <c r="J277" s="43"/>
    </row>
    <row r="278" spans="1:10" x14ac:dyDescent="0.2">
      <c r="A278" s="32">
        <v>115</v>
      </c>
      <c r="B278" s="32" t="s">
        <v>684</v>
      </c>
      <c r="C278" s="33">
        <v>150000</v>
      </c>
      <c r="D278" s="74"/>
      <c r="E278" s="73"/>
      <c r="F278" s="42"/>
      <c r="G278" s="43"/>
      <c r="H278" s="43"/>
      <c r="I278" s="43"/>
      <c r="J278" s="43"/>
    </row>
    <row r="279" spans="1:10" x14ac:dyDescent="0.2">
      <c r="A279" s="32">
        <v>116</v>
      </c>
      <c r="B279" s="32" t="s">
        <v>685</v>
      </c>
      <c r="C279" s="33">
        <v>320000</v>
      </c>
      <c r="D279" s="74"/>
      <c r="E279" s="73"/>
      <c r="F279" s="42"/>
      <c r="G279" s="43"/>
      <c r="H279" s="43"/>
      <c r="I279" s="43"/>
      <c r="J279" s="43"/>
    </row>
    <row r="280" spans="1:10" x14ac:dyDescent="0.2">
      <c r="A280" s="32">
        <v>117</v>
      </c>
      <c r="B280" s="32" t="s">
        <v>889</v>
      </c>
      <c r="C280" s="33">
        <v>250000</v>
      </c>
      <c r="D280" s="74"/>
      <c r="E280" s="73"/>
      <c r="F280" s="42"/>
      <c r="G280" s="43"/>
      <c r="H280" s="43"/>
      <c r="I280" s="43"/>
      <c r="J280" s="43"/>
    </row>
    <row r="281" spans="1:10" x14ac:dyDescent="0.2">
      <c r="A281" s="32">
        <v>118</v>
      </c>
      <c r="B281" s="32" t="s">
        <v>686</v>
      </c>
      <c r="C281" s="33">
        <v>200000</v>
      </c>
      <c r="D281" s="74"/>
      <c r="E281" s="73"/>
      <c r="F281" s="42"/>
      <c r="G281" s="43"/>
      <c r="H281" s="43"/>
      <c r="I281" s="43"/>
      <c r="J281" s="43"/>
    </row>
    <row r="282" spans="1:10" x14ac:dyDescent="0.2">
      <c r="A282" s="32">
        <v>119</v>
      </c>
      <c r="B282" s="32" t="s">
        <v>687</v>
      </c>
      <c r="C282" s="33">
        <v>10000</v>
      </c>
      <c r="D282" s="74"/>
      <c r="E282" s="73"/>
      <c r="F282" s="42"/>
      <c r="G282" s="43"/>
      <c r="H282" s="43"/>
      <c r="I282" s="43"/>
      <c r="J282" s="43"/>
    </row>
    <row r="283" spans="1:10" x14ac:dyDescent="0.2">
      <c r="A283" s="32">
        <v>120</v>
      </c>
      <c r="B283" s="32" t="s">
        <v>688</v>
      </c>
      <c r="C283" s="33">
        <v>230000</v>
      </c>
      <c r="D283" s="74"/>
      <c r="E283" s="73"/>
      <c r="F283" s="42"/>
      <c r="G283" s="43"/>
      <c r="H283" s="43"/>
      <c r="I283" s="43"/>
      <c r="J283" s="43"/>
    </row>
    <row r="284" spans="1:10" x14ac:dyDescent="0.2">
      <c r="A284" s="32">
        <v>121</v>
      </c>
      <c r="B284" s="32" t="s">
        <v>689</v>
      </c>
      <c r="C284" s="33">
        <v>180000</v>
      </c>
      <c r="D284" s="74"/>
      <c r="E284" s="73"/>
      <c r="F284" s="42"/>
      <c r="G284" s="43"/>
      <c r="H284" s="43"/>
      <c r="I284" s="43"/>
      <c r="J284" s="43"/>
    </row>
    <row r="285" spans="1:10" x14ac:dyDescent="0.2">
      <c r="A285" s="32">
        <v>122</v>
      </c>
      <c r="B285" s="32" t="s">
        <v>690</v>
      </c>
      <c r="C285" s="33">
        <v>30000</v>
      </c>
      <c r="D285" s="74"/>
      <c r="E285" s="73"/>
      <c r="F285" s="42"/>
      <c r="G285" s="43"/>
      <c r="H285" s="43"/>
      <c r="I285" s="43"/>
      <c r="J285" s="43"/>
    </row>
    <row r="286" spans="1:10" x14ac:dyDescent="0.2">
      <c r="A286" s="32">
        <v>123</v>
      </c>
      <c r="B286" s="32" t="s">
        <v>691</v>
      </c>
      <c r="C286" s="33">
        <v>60000</v>
      </c>
      <c r="D286" s="74"/>
      <c r="E286" s="73"/>
      <c r="F286" s="42"/>
      <c r="G286" s="43"/>
      <c r="H286" s="43"/>
      <c r="I286" s="43"/>
      <c r="J286" s="43"/>
    </row>
    <row r="287" spans="1:10" x14ac:dyDescent="0.2">
      <c r="A287" s="32">
        <v>124</v>
      </c>
      <c r="B287" s="32" t="s">
        <v>692</v>
      </c>
      <c r="C287" s="33">
        <v>45000</v>
      </c>
      <c r="D287" s="74"/>
      <c r="E287" s="73"/>
      <c r="F287" s="42"/>
      <c r="G287" s="43"/>
      <c r="H287" s="43"/>
      <c r="I287" s="43"/>
      <c r="J287" s="43"/>
    </row>
    <row r="288" spans="1:10" x14ac:dyDescent="0.2">
      <c r="A288" s="32">
        <v>125</v>
      </c>
      <c r="B288" s="32" t="s">
        <v>693</v>
      </c>
      <c r="C288" s="33">
        <v>150000</v>
      </c>
      <c r="D288" s="74"/>
      <c r="E288" s="73"/>
      <c r="F288" s="42"/>
      <c r="G288" s="43"/>
      <c r="H288" s="43"/>
      <c r="I288" s="43"/>
      <c r="J288" s="43"/>
    </row>
    <row r="289" spans="1:10" x14ac:dyDescent="0.2">
      <c r="A289" s="32">
        <v>126</v>
      </c>
      <c r="B289" s="32" t="s">
        <v>694</v>
      </c>
      <c r="C289" s="33">
        <v>190000</v>
      </c>
      <c r="D289" s="74"/>
      <c r="E289" s="73"/>
      <c r="F289" s="42"/>
      <c r="G289" s="43"/>
      <c r="H289" s="43"/>
      <c r="I289" s="43"/>
      <c r="J289" s="43"/>
    </row>
    <row r="290" spans="1:10" x14ac:dyDescent="0.2">
      <c r="A290" s="32">
        <v>127</v>
      </c>
      <c r="B290" s="32" t="s">
        <v>695</v>
      </c>
      <c r="C290" s="33">
        <v>62000</v>
      </c>
      <c r="D290" s="74"/>
      <c r="E290" s="73"/>
      <c r="F290" s="42"/>
      <c r="G290" s="43"/>
      <c r="H290" s="43"/>
      <c r="I290" s="43"/>
      <c r="J290" s="43"/>
    </row>
    <row r="291" spans="1:10" x14ac:dyDescent="0.2">
      <c r="A291" s="32">
        <v>128</v>
      </c>
      <c r="B291" s="32" t="s">
        <v>696</v>
      </c>
      <c r="C291" s="33">
        <v>80000</v>
      </c>
      <c r="D291" s="74"/>
      <c r="E291" s="73"/>
      <c r="F291" s="42"/>
      <c r="G291" s="43"/>
      <c r="H291" s="43"/>
      <c r="I291" s="43"/>
      <c r="J291" s="43"/>
    </row>
    <row r="292" spans="1:10" x14ac:dyDescent="0.2">
      <c r="A292" s="32">
        <v>129</v>
      </c>
      <c r="B292" s="32" t="s">
        <v>697</v>
      </c>
      <c r="C292" s="33">
        <v>60000</v>
      </c>
      <c r="D292" s="74"/>
      <c r="E292" s="73"/>
      <c r="F292" s="42"/>
      <c r="G292" s="43"/>
      <c r="H292" s="43"/>
      <c r="I292" s="43"/>
      <c r="J292" s="43"/>
    </row>
    <row r="293" spans="1:10" x14ac:dyDescent="0.2">
      <c r="A293" s="32">
        <v>130</v>
      </c>
      <c r="B293" s="32" t="s">
        <v>698</v>
      </c>
      <c r="C293" s="33">
        <v>240000</v>
      </c>
      <c r="D293" s="74"/>
      <c r="E293" s="73"/>
      <c r="F293" s="42"/>
      <c r="G293" s="43"/>
      <c r="H293" s="43"/>
      <c r="I293" s="43"/>
      <c r="J293" s="43"/>
    </row>
    <row r="294" spans="1:10" x14ac:dyDescent="0.2">
      <c r="A294" s="32">
        <v>131</v>
      </c>
      <c r="B294" s="32" t="s">
        <v>699</v>
      </c>
      <c r="C294" s="33">
        <v>160000</v>
      </c>
      <c r="D294" s="74"/>
      <c r="E294" s="73"/>
      <c r="F294" s="42"/>
      <c r="G294" s="43"/>
      <c r="H294" s="43"/>
      <c r="I294" s="43"/>
      <c r="J294" s="43"/>
    </row>
    <row r="295" spans="1:10" x14ac:dyDescent="0.2">
      <c r="A295" s="32">
        <v>132</v>
      </c>
      <c r="B295" s="32" t="s">
        <v>700</v>
      </c>
      <c r="C295" s="33">
        <v>60000</v>
      </c>
      <c r="D295" s="74"/>
      <c r="E295" s="73"/>
      <c r="F295" s="42"/>
      <c r="G295" s="43"/>
      <c r="H295" s="43"/>
      <c r="I295" s="43"/>
      <c r="J295" s="43"/>
    </row>
    <row r="296" spans="1:10" x14ac:dyDescent="0.2">
      <c r="A296" s="32">
        <v>133</v>
      </c>
      <c r="B296" s="32" t="s">
        <v>701</v>
      </c>
      <c r="C296" s="33">
        <v>275000</v>
      </c>
      <c r="D296" s="74"/>
      <c r="E296" s="73"/>
      <c r="F296" s="42"/>
      <c r="G296" s="43"/>
      <c r="H296" s="43"/>
      <c r="I296" s="43"/>
      <c r="J296" s="43"/>
    </row>
    <row r="297" spans="1:10" x14ac:dyDescent="0.2">
      <c r="A297" s="32">
        <v>134</v>
      </c>
      <c r="B297" s="32" t="s">
        <v>702</v>
      </c>
      <c r="C297" s="33">
        <v>70000</v>
      </c>
      <c r="D297" s="74"/>
      <c r="E297" s="73"/>
      <c r="F297" s="42"/>
      <c r="G297" s="43"/>
      <c r="H297" s="43"/>
      <c r="I297" s="43"/>
      <c r="J297" s="43"/>
    </row>
    <row r="298" spans="1:10" x14ac:dyDescent="0.2">
      <c r="A298" s="32">
        <v>135</v>
      </c>
      <c r="B298" s="32" t="s">
        <v>703</v>
      </c>
      <c r="C298" s="33">
        <v>40000</v>
      </c>
      <c r="D298" s="74"/>
      <c r="E298" s="73"/>
      <c r="F298" s="42"/>
      <c r="G298" s="43"/>
      <c r="H298" s="43"/>
      <c r="I298" s="43"/>
      <c r="J298" s="43"/>
    </row>
    <row r="299" spans="1:10" x14ac:dyDescent="0.2">
      <c r="A299" s="32">
        <v>136</v>
      </c>
      <c r="B299" s="32" t="s">
        <v>704</v>
      </c>
      <c r="C299" s="33">
        <v>80000</v>
      </c>
      <c r="D299" s="74"/>
      <c r="E299" s="73"/>
      <c r="F299" s="42"/>
      <c r="G299" s="43"/>
      <c r="H299" s="43"/>
      <c r="I299" s="43"/>
      <c r="J299" s="43"/>
    </row>
    <row r="300" spans="1:10" x14ac:dyDescent="0.2">
      <c r="A300" s="32">
        <v>137</v>
      </c>
      <c r="B300" s="32" t="s">
        <v>705</v>
      </c>
      <c r="C300" s="33">
        <v>25000</v>
      </c>
      <c r="D300" s="74"/>
      <c r="E300" s="73"/>
      <c r="F300" s="42"/>
      <c r="G300" s="43"/>
      <c r="H300" s="43"/>
      <c r="I300" s="43"/>
      <c r="J300" s="43"/>
    </row>
    <row r="301" spans="1:10" x14ac:dyDescent="0.2">
      <c r="A301" s="32">
        <v>138</v>
      </c>
      <c r="B301" s="32" t="s">
        <v>706</v>
      </c>
      <c r="C301" s="33">
        <v>180000</v>
      </c>
      <c r="D301" s="74"/>
      <c r="E301" s="73"/>
      <c r="F301" s="42"/>
      <c r="G301" s="43"/>
      <c r="H301" s="43"/>
      <c r="I301" s="43"/>
      <c r="J301" s="43"/>
    </row>
    <row r="302" spans="1:10" x14ac:dyDescent="0.2">
      <c r="A302" s="32">
        <v>139</v>
      </c>
      <c r="B302" s="32" t="s">
        <v>709</v>
      </c>
      <c r="C302" s="33">
        <v>255000</v>
      </c>
      <c r="D302" s="74"/>
      <c r="E302" s="73"/>
      <c r="F302" s="42"/>
      <c r="G302" s="43"/>
      <c r="H302" s="43"/>
      <c r="I302" s="43"/>
      <c r="J302" s="43"/>
    </row>
    <row r="303" spans="1:10" ht="76.5" x14ac:dyDescent="0.2">
      <c r="A303" s="32">
        <v>140</v>
      </c>
      <c r="B303" s="96" t="s">
        <v>710</v>
      </c>
      <c r="C303" s="33">
        <v>330000</v>
      </c>
      <c r="D303" s="74"/>
      <c r="E303" s="73"/>
      <c r="F303" s="42"/>
      <c r="G303" s="43"/>
      <c r="H303" s="43"/>
      <c r="I303" s="43"/>
      <c r="J303" s="43"/>
    </row>
    <row r="304" spans="1:10" ht="25.5" x14ac:dyDescent="0.2">
      <c r="A304" s="32">
        <v>141</v>
      </c>
      <c r="B304" s="96" t="s">
        <v>711</v>
      </c>
      <c r="C304" s="33">
        <v>293000</v>
      </c>
      <c r="D304" s="74"/>
      <c r="E304" s="73"/>
      <c r="F304" s="42"/>
      <c r="G304" s="43"/>
      <c r="H304" s="43"/>
      <c r="I304" s="43"/>
      <c r="J304" s="43"/>
    </row>
    <row r="305" spans="1:10" ht="25.5" x14ac:dyDescent="0.2">
      <c r="A305" s="32">
        <v>142</v>
      </c>
      <c r="B305" s="96" t="s">
        <v>712</v>
      </c>
      <c r="C305" s="33">
        <v>271000</v>
      </c>
      <c r="D305" s="74"/>
      <c r="E305" s="73"/>
      <c r="F305" s="42"/>
      <c r="G305" s="43"/>
      <c r="H305" s="43"/>
      <c r="I305" s="43"/>
      <c r="J305" s="43"/>
    </row>
    <row r="306" spans="1:10" x14ac:dyDescent="0.2">
      <c r="A306" s="32">
        <v>143</v>
      </c>
      <c r="B306" s="32" t="s">
        <v>713</v>
      </c>
      <c r="C306" s="33">
        <v>260000</v>
      </c>
      <c r="D306" s="74"/>
      <c r="E306" s="73"/>
      <c r="F306" s="42"/>
      <c r="G306" s="43"/>
      <c r="H306" s="43"/>
      <c r="I306" s="43"/>
      <c r="J306" s="43"/>
    </row>
    <row r="307" spans="1:10" x14ac:dyDescent="0.2">
      <c r="A307" s="32">
        <v>144</v>
      </c>
      <c r="B307" s="32" t="s">
        <v>714</v>
      </c>
      <c r="C307" s="33">
        <v>261000</v>
      </c>
      <c r="D307" s="74"/>
      <c r="E307" s="73"/>
      <c r="F307" s="42"/>
      <c r="G307" s="43"/>
      <c r="H307" s="43"/>
      <c r="I307" s="43"/>
      <c r="J307" s="43"/>
    </row>
    <row r="308" spans="1:10" ht="17.45" customHeight="1" x14ac:dyDescent="0.2">
      <c r="A308" s="32">
        <v>145</v>
      </c>
      <c r="B308" s="32" t="s">
        <v>707</v>
      </c>
      <c r="C308" s="33">
        <v>170000</v>
      </c>
      <c r="D308" s="74"/>
      <c r="E308" s="73"/>
      <c r="F308" s="42"/>
      <c r="G308" s="43"/>
      <c r="H308" s="43"/>
      <c r="I308" s="43"/>
      <c r="J308" s="43"/>
    </row>
    <row r="309" spans="1:10" ht="18" customHeight="1" x14ac:dyDescent="0.2">
      <c r="A309" s="2"/>
      <c r="B309" s="6"/>
      <c r="C309" s="3"/>
      <c r="D309" s="86"/>
      <c r="E309" s="87"/>
      <c r="F309" s="4"/>
      <c r="G309" s="31"/>
      <c r="H309" s="31"/>
      <c r="I309" s="31"/>
      <c r="J309" s="31"/>
    </row>
    <row r="310" spans="1:10" ht="24" customHeight="1" x14ac:dyDescent="0.2">
      <c r="A310" s="26"/>
      <c r="B310" s="45"/>
      <c r="D310" s="1"/>
      <c r="E310" s="22"/>
      <c r="F310" s="1"/>
      <c r="G310" s="1"/>
      <c r="H310" s="1"/>
      <c r="I310" s="1"/>
      <c r="J310" s="1"/>
    </row>
    <row r="311" spans="1:10" ht="22.9" customHeight="1" x14ac:dyDescent="0.2">
      <c r="A311" s="43"/>
      <c r="B311" s="46" t="s">
        <v>12</v>
      </c>
      <c r="C311" s="38"/>
      <c r="D311" s="33"/>
      <c r="E311" s="42"/>
      <c r="F311" s="42"/>
      <c r="G311" s="125" t="s">
        <v>1</v>
      </c>
      <c r="H311" s="125"/>
      <c r="I311" s="125"/>
      <c r="J311" s="125"/>
    </row>
    <row r="312" spans="1:10" ht="25.5" x14ac:dyDescent="0.2">
      <c r="A312" s="104" t="s">
        <v>0</v>
      </c>
      <c r="B312" s="61" t="s">
        <v>2</v>
      </c>
      <c r="C312" s="36" t="s">
        <v>10</v>
      </c>
      <c r="D312" s="19"/>
      <c r="E312" s="20" t="s">
        <v>3</v>
      </c>
      <c r="F312" s="20" t="s">
        <v>4</v>
      </c>
      <c r="G312" s="104" t="s">
        <v>5</v>
      </c>
      <c r="H312" s="104" t="s">
        <v>6</v>
      </c>
      <c r="I312" s="104" t="s">
        <v>7</v>
      </c>
      <c r="J312" s="21" t="s">
        <v>8</v>
      </c>
    </row>
    <row r="313" spans="1:10" x14ac:dyDescent="0.2">
      <c r="A313" s="104"/>
      <c r="B313" s="61"/>
      <c r="C313" s="36"/>
      <c r="D313" s="19"/>
      <c r="E313" s="20"/>
      <c r="F313" s="20"/>
      <c r="G313" s="104"/>
      <c r="H313" s="104"/>
      <c r="I313" s="104"/>
      <c r="J313" s="21"/>
    </row>
    <row r="314" spans="1:10" x14ac:dyDescent="0.2">
      <c r="A314" s="43" t="s">
        <v>184</v>
      </c>
      <c r="B314" s="62" t="s">
        <v>447</v>
      </c>
      <c r="C314" s="37">
        <v>1345195.99</v>
      </c>
      <c r="D314" s="118"/>
      <c r="E314" s="119">
        <v>260.8</v>
      </c>
      <c r="F314" s="42" t="s">
        <v>818</v>
      </c>
      <c r="G314" s="43"/>
      <c r="H314" s="43"/>
      <c r="I314" s="43"/>
      <c r="J314" s="43"/>
    </row>
    <row r="315" spans="1:10" x14ac:dyDescent="0.2">
      <c r="A315" s="43" t="s">
        <v>185</v>
      </c>
      <c r="B315" s="62" t="s">
        <v>9</v>
      </c>
      <c r="C315" s="38">
        <v>266145.19</v>
      </c>
      <c r="D315" s="33"/>
      <c r="E315" s="42"/>
      <c r="F315" s="42"/>
      <c r="G315" s="43"/>
      <c r="H315" s="43"/>
      <c r="I315" s="43"/>
      <c r="J315" s="43"/>
    </row>
    <row r="316" spans="1:10" x14ac:dyDescent="0.2">
      <c r="A316" s="31"/>
      <c r="B316" s="98"/>
      <c r="C316" s="39"/>
      <c r="D316" s="3"/>
      <c r="E316" s="4"/>
      <c r="F316" s="4"/>
      <c r="G316" s="31"/>
      <c r="H316" s="31"/>
      <c r="I316" s="31"/>
      <c r="J316" s="31"/>
    </row>
    <row r="317" spans="1:10" x14ac:dyDescent="0.2">
      <c r="A317" s="31"/>
      <c r="B317" s="98"/>
      <c r="C317" s="39"/>
      <c r="D317" s="3"/>
      <c r="E317" s="4"/>
      <c r="F317" s="4"/>
      <c r="G317" s="31"/>
      <c r="H317" s="31"/>
      <c r="I317" s="31"/>
      <c r="J317" s="31"/>
    </row>
    <row r="318" spans="1:10" x14ac:dyDescent="0.2">
      <c r="A318" s="31"/>
      <c r="B318" s="45"/>
      <c r="C318" s="39"/>
      <c r="D318" s="3"/>
      <c r="E318" s="4"/>
      <c r="F318" s="4"/>
      <c r="G318" s="6"/>
      <c r="H318" s="7"/>
      <c r="I318" s="7"/>
      <c r="J318" s="7"/>
    </row>
    <row r="319" spans="1:10" ht="27" customHeight="1" x14ac:dyDescent="0.2">
      <c r="A319" s="43"/>
      <c r="B319" s="83" t="s">
        <v>13</v>
      </c>
      <c r="C319" s="38"/>
      <c r="D319" s="33"/>
      <c r="E319" s="42"/>
      <c r="F319" s="42"/>
      <c r="G319" s="125" t="s">
        <v>1</v>
      </c>
      <c r="H319" s="125"/>
      <c r="I319" s="125"/>
      <c r="J319" s="125"/>
    </row>
    <row r="320" spans="1:10" ht="25.5" x14ac:dyDescent="0.2">
      <c r="A320" s="104" t="s">
        <v>0</v>
      </c>
      <c r="B320" s="104" t="s">
        <v>2</v>
      </c>
      <c r="C320" s="36" t="s">
        <v>10</v>
      </c>
      <c r="D320" s="19"/>
      <c r="E320" s="20" t="s">
        <v>3</v>
      </c>
      <c r="F320" s="20" t="s">
        <v>4</v>
      </c>
      <c r="G320" s="104" t="s">
        <v>5</v>
      </c>
      <c r="H320" s="104" t="s">
        <v>6</v>
      </c>
      <c r="I320" s="104" t="s">
        <v>7</v>
      </c>
      <c r="J320" s="21" t="s">
        <v>8</v>
      </c>
    </row>
    <row r="321" spans="1:10" x14ac:dyDescent="0.2">
      <c r="A321" s="43" t="s">
        <v>184</v>
      </c>
      <c r="B321" s="103" t="s">
        <v>447</v>
      </c>
      <c r="C321" s="38">
        <v>1014279.58</v>
      </c>
      <c r="D321" s="33"/>
      <c r="E321" s="42">
        <v>145.30000000000001</v>
      </c>
      <c r="F321" s="42">
        <v>2009</v>
      </c>
      <c r="G321" s="43" t="s">
        <v>39</v>
      </c>
      <c r="H321" s="43" t="s">
        <v>26</v>
      </c>
      <c r="I321" s="43" t="s">
        <v>40</v>
      </c>
      <c r="J321" s="43" t="s">
        <v>23</v>
      </c>
    </row>
    <row r="322" spans="1:10" x14ac:dyDescent="0.2">
      <c r="A322" s="43" t="s">
        <v>185</v>
      </c>
      <c r="B322" s="32" t="s">
        <v>9</v>
      </c>
      <c r="C322" s="38">
        <v>121292.28</v>
      </c>
      <c r="D322" s="33"/>
      <c r="E322" s="42"/>
      <c r="F322" s="42"/>
      <c r="G322" s="43"/>
      <c r="H322" s="43"/>
      <c r="I322" s="43"/>
      <c r="J322" s="43"/>
    </row>
    <row r="323" spans="1:10" x14ac:dyDescent="0.2">
      <c r="A323" s="31"/>
      <c r="B323" s="2"/>
      <c r="C323" s="39"/>
      <c r="D323" s="3"/>
      <c r="E323" s="4"/>
      <c r="F323" s="4"/>
      <c r="G323" s="31"/>
      <c r="H323" s="31"/>
      <c r="I323" s="31"/>
      <c r="J323" s="31"/>
    </row>
    <row r="324" spans="1:10" x14ac:dyDescent="0.2">
      <c r="A324" s="31"/>
      <c r="B324" s="2"/>
      <c r="C324" s="39"/>
      <c r="D324" s="3"/>
      <c r="E324" s="4"/>
      <c r="F324" s="4"/>
      <c r="G324" s="6"/>
      <c r="H324" s="7"/>
      <c r="I324" s="7"/>
      <c r="J324" s="7"/>
    </row>
    <row r="325" spans="1:10" ht="21" customHeight="1" x14ac:dyDescent="0.2">
      <c r="A325" s="43"/>
      <c r="B325" s="83" t="s">
        <v>14</v>
      </c>
      <c r="C325" s="38"/>
      <c r="D325" s="33"/>
      <c r="E325" s="42"/>
      <c r="F325" s="42"/>
      <c r="G325" s="125" t="s">
        <v>1</v>
      </c>
      <c r="H325" s="125"/>
      <c r="I325" s="125"/>
      <c r="J325" s="125"/>
    </row>
    <row r="326" spans="1:10" ht="25.5" x14ac:dyDescent="0.2">
      <c r="A326" s="104" t="s">
        <v>0</v>
      </c>
      <c r="B326" s="104" t="s">
        <v>2</v>
      </c>
      <c r="C326" s="36" t="s">
        <v>10</v>
      </c>
      <c r="D326" s="19"/>
      <c r="E326" s="20" t="s">
        <v>3</v>
      </c>
      <c r="F326" s="20" t="s">
        <v>4</v>
      </c>
      <c r="G326" s="104" t="s">
        <v>5</v>
      </c>
      <c r="H326" s="104" t="s">
        <v>6</v>
      </c>
      <c r="I326" s="104" t="s">
        <v>7</v>
      </c>
      <c r="J326" s="21" t="s">
        <v>8</v>
      </c>
    </row>
    <row r="327" spans="1:10" x14ac:dyDescent="0.2">
      <c r="A327" s="43">
        <v>1</v>
      </c>
      <c r="B327" s="103" t="s">
        <v>446</v>
      </c>
      <c r="C327" s="63">
        <v>991199.69</v>
      </c>
      <c r="D327" s="64"/>
      <c r="E327" s="65">
        <v>940</v>
      </c>
      <c r="F327" s="65">
        <v>1930</v>
      </c>
      <c r="G327" s="43" t="s">
        <v>32</v>
      </c>
      <c r="H327" s="43" t="s">
        <v>21</v>
      </c>
      <c r="I327" s="43" t="s">
        <v>26</v>
      </c>
      <c r="J327" s="60" t="s">
        <v>30</v>
      </c>
    </row>
    <row r="328" spans="1:10" x14ac:dyDescent="0.2">
      <c r="A328" s="43">
        <v>2</v>
      </c>
      <c r="B328" s="103" t="s">
        <v>445</v>
      </c>
      <c r="C328" s="63">
        <v>5710477.96</v>
      </c>
      <c r="D328" s="64"/>
      <c r="E328" s="65">
        <v>1300</v>
      </c>
      <c r="F328" s="65">
        <v>1966</v>
      </c>
      <c r="G328" s="43" t="s">
        <v>41</v>
      </c>
      <c r="H328" s="43" t="s">
        <v>26</v>
      </c>
      <c r="I328" s="43" t="s">
        <v>26</v>
      </c>
      <c r="J328" s="60" t="s">
        <v>23</v>
      </c>
    </row>
    <row r="329" spans="1:10" x14ac:dyDescent="0.2">
      <c r="A329" s="43">
        <v>3</v>
      </c>
      <c r="B329" s="103" t="s">
        <v>199</v>
      </c>
      <c r="C329" s="63">
        <v>276251.81</v>
      </c>
      <c r="D329" s="64"/>
      <c r="E329" s="65"/>
      <c r="F329" s="65"/>
      <c r="G329" s="43"/>
      <c r="H329" s="43"/>
      <c r="I329" s="43"/>
      <c r="J329" s="60"/>
    </row>
    <row r="330" spans="1:10" x14ac:dyDescent="0.2">
      <c r="A330" s="43">
        <v>4</v>
      </c>
      <c r="B330" s="103" t="s">
        <v>9</v>
      </c>
      <c r="C330" s="38">
        <v>483977.62</v>
      </c>
      <c r="D330" s="33"/>
      <c r="E330" s="42"/>
      <c r="F330" s="42"/>
      <c r="G330" s="43"/>
      <c r="H330" s="43"/>
      <c r="I330" s="43"/>
      <c r="J330" s="43"/>
    </row>
    <row r="331" spans="1:10" x14ac:dyDescent="0.2">
      <c r="A331" s="43" t="s">
        <v>188</v>
      </c>
      <c r="B331" s="103" t="s">
        <v>915</v>
      </c>
      <c r="C331" s="38">
        <v>3420661.19</v>
      </c>
      <c r="D331" s="33"/>
      <c r="E331" s="42">
        <v>655.54</v>
      </c>
      <c r="F331" s="42">
        <v>2018</v>
      </c>
      <c r="G331" s="43" t="s">
        <v>916</v>
      </c>
      <c r="H331" s="43" t="s">
        <v>21</v>
      </c>
      <c r="I331" s="43"/>
      <c r="J331" s="43" t="s">
        <v>917</v>
      </c>
    </row>
    <row r="332" spans="1:10" x14ac:dyDescent="0.2">
      <c r="A332" s="43" t="s">
        <v>189</v>
      </c>
      <c r="B332" s="79" t="s">
        <v>918</v>
      </c>
      <c r="C332" s="38">
        <v>10150.27</v>
      </c>
      <c r="D332" s="33"/>
      <c r="E332" s="42"/>
      <c r="F332" s="42"/>
      <c r="G332" s="43"/>
      <c r="H332" s="43"/>
      <c r="I332" s="43"/>
      <c r="J332" s="43"/>
    </row>
    <row r="333" spans="1:10" x14ac:dyDescent="0.2">
      <c r="A333" s="43" t="s">
        <v>190</v>
      </c>
      <c r="B333" s="79" t="s">
        <v>919</v>
      </c>
      <c r="C333" s="38">
        <v>150735.76999999999</v>
      </c>
      <c r="D333" s="33"/>
      <c r="E333" s="42"/>
      <c r="F333" s="42"/>
      <c r="G333" s="43"/>
      <c r="H333" s="43"/>
      <c r="I333" s="43"/>
      <c r="J333" s="43"/>
    </row>
    <row r="334" spans="1:10" x14ac:dyDescent="0.2">
      <c r="A334" s="43" t="s">
        <v>191</v>
      </c>
      <c r="B334" s="79" t="s">
        <v>920</v>
      </c>
      <c r="C334" s="38">
        <v>168050.16</v>
      </c>
      <c r="D334" s="33"/>
      <c r="E334" s="42"/>
      <c r="F334" s="42"/>
      <c r="G334" s="43"/>
      <c r="H334" s="43"/>
      <c r="I334" s="43"/>
      <c r="J334" s="43"/>
    </row>
    <row r="335" spans="1:10" x14ac:dyDescent="0.2">
      <c r="A335" s="43" t="s">
        <v>190</v>
      </c>
      <c r="B335" s="32" t="s">
        <v>921</v>
      </c>
      <c r="C335" s="38">
        <v>34440</v>
      </c>
      <c r="D335" s="33"/>
      <c r="E335" s="42"/>
      <c r="F335" s="42"/>
      <c r="G335" s="99"/>
      <c r="H335" s="103"/>
      <c r="I335" s="103"/>
      <c r="J335" s="103"/>
    </row>
    <row r="336" spans="1:10" x14ac:dyDescent="0.2">
      <c r="A336" s="43" t="s">
        <v>191</v>
      </c>
      <c r="B336" s="32" t="s">
        <v>922</v>
      </c>
      <c r="C336" s="38">
        <v>4328061.79</v>
      </c>
      <c r="D336" s="33"/>
      <c r="E336" s="42"/>
      <c r="F336" s="42"/>
      <c r="G336" s="99"/>
      <c r="H336" s="103"/>
      <c r="I336" s="103"/>
      <c r="J336" s="103"/>
    </row>
    <row r="337" spans="1:10" x14ac:dyDescent="0.2">
      <c r="A337" s="43" t="s">
        <v>258</v>
      </c>
      <c r="B337" s="32" t="s">
        <v>923</v>
      </c>
      <c r="C337" s="38">
        <v>79704</v>
      </c>
      <c r="D337" s="33"/>
      <c r="E337" s="42"/>
      <c r="F337" s="42"/>
      <c r="G337" s="99"/>
      <c r="H337" s="103"/>
      <c r="I337" s="103"/>
      <c r="J337" s="103"/>
    </row>
    <row r="338" spans="1:10" x14ac:dyDescent="0.2">
      <c r="A338" s="43" t="s">
        <v>432</v>
      </c>
      <c r="B338" s="32" t="s">
        <v>924</v>
      </c>
      <c r="C338" s="38">
        <v>41820</v>
      </c>
      <c r="D338" s="33"/>
      <c r="E338" s="42"/>
      <c r="F338" s="42"/>
      <c r="G338" s="99"/>
      <c r="H338" s="103"/>
      <c r="I338" s="103"/>
      <c r="J338" s="103"/>
    </row>
    <row r="339" spans="1:10" x14ac:dyDescent="0.2">
      <c r="A339" s="43" t="s">
        <v>192</v>
      </c>
      <c r="B339" s="32" t="s">
        <v>925</v>
      </c>
      <c r="C339" s="38">
        <v>257275.99</v>
      </c>
      <c r="D339" s="33"/>
      <c r="E339" s="42"/>
      <c r="F339" s="42"/>
      <c r="G339" s="99"/>
      <c r="H339" s="103"/>
      <c r="I339" s="103"/>
      <c r="J339" s="103"/>
    </row>
    <row r="340" spans="1:10" x14ac:dyDescent="0.2">
      <c r="A340" s="43" t="s">
        <v>259</v>
      </c>
      <c r="B340" s="32" t="s">
        <v>926</v>
      </c>
      <c r="C340" s="38">
        <v>15621</v>
      </c>
      <c r="D340" s="33"/>
      <c r="E340" s="42"/>
      <c r="F340" s="42"/>
      <c r="G340" s="99"/>
      <c r="H340" s="103"/>
      <c r="I340" s="103"/>
      <c r="J340" s="103"/>
    </row>
    <row r="341" spans="1:10" x14ac:dyDescent="0.2">
      <c r="A341" s="43" t="s">
        <v>260</v>
      </c>
      <c r="B341" s="32" t="s">
        <v>927</v>
      </c>
      <c r="C341" s="38">
        <v>100924.82</v>
      </c>
      <c r="D341" s="33"/>
      <c r="E341" s="42"/>
      <c r="F341" s="42"/>
      <c r="G341" s="99"/>
      <c r="H341" s="103"/>
      <c r="I341" s="103"/>
      <c r="J341" s="103"/>
    </row>
    <row r="342" spans="1:10" x14ac:dyDescent="0.2">
      <c r="A342" s="43" t="s">
        <v>261</v>
      </c>
      <c r="B342" s="32" t="s">
        <v>928</v>
      </c>
      <c r="C342" s="38">
        <v>9199.99</v>
      </c>
      <c r="D342" s="33"/>
      <c r="E342" s="42"/>
      <c r="F342" s="42"/>
      <c r="G342" s="99"/>
      <c r="H342" s="103"/>
      <c r="I342" s="103"/>
      <c r="J342" s="103"/>
    </row>
    <row r="343" spans="1:10" x14ac:dyDescent="0.2">
      <c r="A343" s="43" t="s">
        <v>262</v>
      </c>
      <c r="B343" s="32" t="s">
        <v>929</v>
      </c>
      <c r="C343" s="38">
        <v>1008519.75</v>
      </c>
      <c r="D343" s="33"/>
      <c r="E343" s="42"/>
      <c r="F343" s="42"/>
      <c r="G343" s="99"/>
      <c r="H343" s="103"/>
      <c r="I343" s="103"/>
      <c r="J343" s="103"/>
    </row>
    <row r="344" spans="1:10" x14ac:dyDescent="0.2">
      <c r="A344" s="43"/>
      <c r="B344" s="32"/>
      <c r="C344" s="38"/>
      <c r="D344" s="33"/>
      <c r="E344" s="42"/>
      <c r="F344" s="42"/>
      <c r="G344" s="99"/>
      <c r="H344" s="103"/>
      <c r="I344" s="103"/>
      <c r="J344" s="103"/>
    </row>
    <row r="345" spans="1:10" ht="13.5" thickBot="1" x14ac:dyDescent="0.25">
      <c r="A345" s="31"/>
      <c r="B345" s="7"/>
      <c r="C345" s="39"/>
      <c r="D345" s="3"/>
      <c r="E345" s="4"/>
      <c r="F345" s="4"/>
      <c r="G345" s="31"/>
      <c r="H345" s="31"/>
      <c r="I345" s="31"/>
      <c r="J345" s="8"/>
    </row>
    <row r="346" spans="1:10" ht="14.25" thickTop="1" thickBot="1" x14ac:dyDescent="0.25">
      <c r="A346" s="31"/>
      <c r="C346" s="39"/>
      <c r="D346" s="3"/>
      <c r="E346" s="4"/>
      <c r="F346" s="4"/>
      <c r="G346" s="31"/>
      <c r="H346" s="31"/>
      <c r="I346" s="31"/>
      <c r="J346" s="8"/>
    </row>
    <row r="347" spans="1:10" ht="13.5" thickTop="1" x14ac:dyDescent="0.2">
      <c r="A347" s="31"/>
      <c r="B347" s="2"/>
      <c r="C347" s="39"/>
      <c r="D347" s="3"/>
      <c r="E347" s="4"/>
      <c r="F347" s="4"/>
      <c r="G347" s="6"/>
      <c r="H347" s="7"/>
      <c r="I347" s="7"/>
      <c r="J347" s="5"/>
    </row>
    <row r="348" spans="1:10" ht="20.45" customHeight="1" x14ac:dyDescent="0.2">
      <c r="A348" s="43"/>
      <c r="B348" s="83" t="s">
        <v>15</v>
      </c>
      <c r="C348" s="38"/>
      <c r="D348" s="33"/>
      <c r="E348" s="42"/>
      <c r="F348" s="42"/>
      <c r="G348" s="125" t="s">
        <v>1</v>
      </c>
      <c r="H348" s="125"/>
      <c r="I348" s="125"/>
      <c r="J348" s="125"/>
    </row>
    <row r="349" spans="1:10" ht="25.5" x14ac:dyDescent="0.2">
      <c r="A349" s="104" t="s">
        <v>0</v>
      </c>
      <c r="B349" s="104" t="s">
        <v>2</v>
      </c>
      <c r="C349" s="36" t="s">
        <v>10</v>
      </c>
      <c r="D349" s="19"/>
      <c r="E349" s="20" t="s">
        <v>3</v>
      </c>
      <c r="F349" s="20" t="s">
        <v>4</v>
      </c>
      <c r="G349" s="104" t="s">
        <v>5</v>
      </c>
      <c r="H349" s="104" t="s">
        <v>6</v>
      </c>
      <c r="I349" s="104" t="s">
        <v>7</v>
      </c>
      <c r="J349" s="21" t="s">
        <v>8</v>
      </c>
    </row>
    <row r="350" spans="1:10" x14ac:dyDescent="0.2">
      <c r="A350" s="104"/>
      <c r="B350" s="104"/>
      <c r="C350" s="36"/>
      <c r="D350" s="19"/>
      <c r="E350" s="20"/>
      <c r="F350" s="20"/>
      <c r="G350" s="104"/>
      <c r="H350" s="104"/>
      <c r="I350" s="104"/>
      <c r="J350" s="21"/>
    </row>
    <row r="351" spans="1:10" x14ac:dyDescent="0.2">
      <c r="A351" s="43">
        <v>1</v>
      </c>
      <c r="B351" s="32" t="s">
        <v>443</v>
      </c>
      <c r="C351" s="102">
        <v>7920800</v>
      </c>
      <c r="D351" s="33"/>
      <c r="E351" s="42">
        <v>958.06</v>
      </c>
      <c r="F351" s="42">
        <v>1997</v>
      </c>
      <c r="G351" s="18" t="s">
        <v>42</v>
      </c>
      <c r="H351" s="18" t="s">
        <v>43</v>
      </c>
      <c r="I351" s="18" t="s">
        <v>44</v>
      </c>
      <c r="J351" s="18" t="s">
        <v>45</v>
      </c>
    </row>
    <row r="352" spans="1:10" x14ac:dyDescent="0.2">
      <c r="A352" s="43">
        <v>2</v>
      </c>
      <c r="B352" s="32" t="s">
        <v>56</v>
      </c>
      <c r="C352" s="38">
        <v>183042</v>
      </c>
      <c r="D352" s="33"/>
      <c r="E352" s="42">
        <v>479.5</v>
      </c>
      <c r="F352" s="42">
        <v>2016</v>
      </c>
      <c r="G352" s="18"/>
      <c r="H352" s="18"/>
      <c r="I352" s="18"/>
      <c r="J352" s="18"/>
    </row>
    <row r="353" spans="1:10" x14ac:dyDescent="0.2">
      <c r="A353" s="43">
        <v>3</v>
      </c>
      <c r="B353" s="103" t="s">
        <v>9</v>
      </c>
      <c r="C353" s="102">
        <v>5384875.3200000003</v>
      </c>
      <c r="D353" s="33"/>
      <c r="E353" s="42"/>
      <c r="F353" s="65"/>
      <c r="G353" s="43"/>
      <c r="H353" s="43"/>
      <c r="I353" s="43"/>
      <c r="J353" s="43"/>
    </row>
    <row r="354" spans="1:10" x14ac:dyDescent="0.2">
      <c r="A354" s="31"/>
      <c r="B354" s="6"/>
      <c r="C354" s="39"/>
      <c r="D354" s="3"/>
      <c r="E354" s="4"/>
      <c r="F354" s="9"/>
      <c r="G354" s="31"/>
      <c r="H354" s="31"/>
      <c r="I354" s="31"/>
      <c r="J354" s="31"/>
    </row>
    <row r="355" spans="1:10" x14ac:dyDescent="0.2">
      <c r="A355" s="31"/>
      <c r="B355" s="2"/>
      <c r="C355" s="39"/>
      <c r="D355" s="3"/>
      <c r="E355" s="4"/>
      <c r="F355" s="4"/>
      <c r="G355" s="6"/>
      <c r="H355" s="7"/>
      <c r="I355" s="7"/>
      <c r="J355" s="7"/>
    </row>
    <row r="356" spans="1:10" ht="19.899999999999999" customHeight="1" x14ac:dyDescent="0.2">
      <c r="A356" s="43"/>
      <c r="B356" s="83" t="s">
        <v>16</v>
      </c>
      <c r="C356" s="38"/>
      <c r="D356" s="33"/>
      <c r="E356" s="42"/>
      <c r="F356" s="42"/>
      <c r="G356" s="125" t="s">
        <v>1</v>
      </c>
      <c r="H356" s="125"/>
      <c r="I356" s="125"/>
      <c r="J356" s="125"/>
    </row>
    <row r="357" spans="1:10" ht="25.5" x14ac:dyDescent="0.2">
      <c r="A357" s="104" t="s">
        <v>0</v>
      </c>
      <c r="B357" s="104" t="s">
        <v>2</v>
      </c>
      <c r="C357" s="36" t="s">
        <v>10</v>
      </c>
      <c r="D357" s="19"/>
      <c r="E357" s="20" t="s">
        <v>3</v>
      </c>
      <c r="F357" s="20" t="s">
        <v>4</v>
      </c>
      <c r="G357" s="104" t="s">
        <v>5</v>
      </c>
      <c r="H357" s="104" t="s">
        <v>6</v>
      </c>
      <c r="I357" s="104" t="s">
        <v>7</v>
      </c>
      <c r="J357" s="21" t="s">
        <v>8</v>
      </c>
    </row>
    <row r="358" spans="1:10" x14ac:dyDescent="0.2">
      <c r="A358" s="43">
        <v>1</v>
      </c>
      <c r="B358" s="32" t="s">
        <v>46</v>
      </c>
      <c r="C358" s="38">
        <v>3393202.17</v>
      </c>
      <c r="D358" s="33"/>
      <c r="E358" s="42">
        <v>1538.6</v>
      </c>
      <c r="F358" s="42">
        <v>2002</v>
      </c>
      <c r="G358" s="43" t="s">
        <v>47</v>
      </c>
      <c r="H358" s="43" t="s">
        <v>48</v>
      </c>
      <c r="I358" s="43" t="s">
        <v>49</v>
      </c>
      <c r="J358" s="60" t="s">
        <v>50</v>
      </c>
    </row>
    <row r="359" spans="1:10" x14ac:dyDescent="0.2">
      <c r="A359" s="43">
        <v>2</v>
      </c>
      <c r="B359" s="32" t="s">
        <v>444</v>
      </c>
      <c r="C359" s="38">
        <v>3205508.4</v>
      </c>
      <c r="D359" s="33"/>
      <c r="E359" s="42">
        <v>1249</v>
      </c>
      <c r="F359" s="42">
        <v>2006</v>
      </c>
      <c r="G359" s="43" t="s">
        <v>51</v>
      </c>
      <c r="H359" s="43" t="s">
        <v>26</v>
      </c>
      <c r="I359" s="43" t="s">
        <v>52</v>
      </c>
      <c r="J359" s="60" t="s">
        <v>50</v>
      </c>
    </row>
    <row r="360" spans="1:10" x14ac:dyDescent="0.2">
      <c r="A360" s="43">
        <v>3</v>
      </c>
      <c r="B360" s="32" t="s">
        <v>53</v>
      </c>
      <c r="C360" s="38">
        <v>51226.59</v>
      </c>
      <c r="D360" s="33"/>
      <c r="E360" s="42"/>
      <c r="F360" s="42">
        <v>2002</v>
      </c>
      <c r="G360" s="43"/>
      <c r="H360" s="43"/>
      <c r="I360" s="43"/>
      <c r="J360" s="60"/>
    </row>
    <row r="361" spans="1:10" x14ac:dyDescent="0.2">
      <c r="A361" s="43">
        <v>4</v>
      </c>
      <c r="B361" s="32" t="s">
        <v>54</v>
      </c>
      <c r="C361" s="38">
        <v>20433.38</v>
      </c>
      <c r="D361" s="33"/>
      <c r="E361" s="42"/>
      <c r="F361" s="42">
        <v>2002</v>
      </c>
      <c r="G361" s="43"/>
      <c r="H361" s="43"/>
      <c r="I361" s="43"/>
      <c r="J361" s="60"/>
    </row>
    <row r="362" spans="1:10" x14ac:dyDescent="0.2">
      <c r="A362" s="43">
        <v>5</v>
      </c>
      <c r="B362" s="32" t="s">
        <v>55</v>
      </c>
      <c r="C362" s="38">
        <v>34774.28</v>
      </c>
      <c r="D362" s="33"/>
      <c r="E362" s="42"/>
      <c r="F362" s="42">
        <v>2002</v>
      </c>
      <c r="G362" s="43"/>
      <c r="H362" s="43"/>
      <c r="I362" s="43"/>
      <c r="J362" s="60"/>
    </row>
    <row r="363" spans="1:10" x14ac:dyDescent="0.2">
      <c r="A363" s="43">
        <v>6</v>
      </c>
      <c r="B363" s="32" t="s">
        <v>56</v>
      </c>
      <c r="C363" s="38">
        <v>15495.25</v>
      </c>
      <c r="D363" s="33"/>
      <c r="E363" s="42"/>
      <c r="F363" s="42">
        <v>2002</v>
      </c>
      <c r="G363" s="43"/>
      <c r="H363" s="43"/>
      <c r="I363" s="43"/>
      <c r="J363" s="60"/>
    </row>
    <row r="364" spans="1:10" x14ac:dyDescent="0.2">
      <c r="A364" s="43">
        <v>7</v>
      </c>
      <c r="B364" s="32" t="s">
        <v>57</v>
      </c>
      <c r="C364" s="38">
        <v>151865.69</v>
      </c>
      <c r="D364" s="33"/>
      <c r="E364" s="42"/>
      <c r="F364" s="42">
        <v>2002</v>
      </c>
      <c r="G364" s="43"/>
      <c r="H364" s="43"/>
      <c r="I364" s="43"/>
      <c r="J364" s="60"/>
    </row>
    <row r="365" spans="1:10" x14ac:dyDescent="0.2">
      <c r="A365" s="43">
        <v>8</v>
      </c>
      <c r="B365" s="32" t="s">
        <v>58</v>
      </c>
      <c r="C365" s="38">
        <v>8039.57</v>
      </c>
      <c r="D365" s="33"/>
      <c r="E365" s="42"/>
      <c r="F365" s="42">
        <v>2002</v>
      </c>
      <c r="G365" s="43"/>
      <c r="H365" s="43"/>
      <c r="I365" s="43"/>
      <c r="J365" s="60"/>
    </row>
    <row r="366" spans="1:10" x14ac:dyDescent="0.2">
      <c r="A366" s="43">
        <v>9</v>
      </c>
      <c r="B366" s="32" t="s">
        <v>59</v>
      </c>
      <c r="C366" s="38">
        <v>55068.55</v>
      </c>
      <c r="D366" s="33"/>
      <c r="E366" s="42"/>
      <c r="F366" s="42">
        <v>2002</v>
      </c>
      <c r="G366" s="43"/>
      <c r="H366" s="43"/>
      <c r="I366" s="43"/>
      <c r="J366" s="60"/>
    </row>
    <row r="367" spans="1:10" x14ac:dyDescent="0.2">
      <c r="A367" s="43">
        <v>10</v>
      </c>
      <c r="B367" s="32" t="s">
        <v>60</v>
      </c>
      <c r="C367" s="38">
        <v>23740.59</v>
      </c>
      <c r="D367" s="33"/>
      <c r="E367" s="42"/>
      <c r="F367" s="42">
        <v>2002</v>
      </c>
      <c r="G367" s="43"/>
      <c r="H367" s="43"/>
      <c r="I367" s="43"/>
      <c r="J367" s="60"/>
    </row>
    <row r="368" spans="1:10" x14ac:dyDescent="0.2">
      <c r="A368" s="43">
        <v>11</v>
      </c>
      <c r="B368" s="32" t="s">
        <v>9</v>
      </c>
      <c r="C368" s="38">
        <f>139923.57+8299+82076.81+104926.19+7116171.91+73226.6</f>
        <v>7524624.0800000001</v>
      </c>
      <c r="D368" s="33"/>
      <c r="E368" s="42"/>
      <c r="F368" s="42"/>
      <c r="G368" s="43"/>
      <c r="H368" s="43"/>
      <c r="I368" s="43"/>
      <c r="J368" s="60"/>
    </row>
    <row r="369" spans="1:10" x14ac:dyDescent="0.2">
      <c r="A369" s="31"/>
      <c r="B369" s="6"/>
      <c r="C369" s="41"/>
      <c r="D369" s="2"/>
      <c r="E369" s="4"/>
      <c r="F369" s="2"/>
      <c r="G369" s="6"/>
      <c r="H369" s="7"/>
      <c r="I369" s="7"/>
      <c r="J369" s="7"/>
    </row>
    <row r="370" spans="1:10" x14ac:dyDescent="0.2">
      <c r="A370" s="31"/>
      <c r="B370" s="2"/>
      <c r="C370" s="39"/>
      <c r="D370" s="3"/>
      <c r="E370" s="4"/>
      <c r="F370" s="4"/>
      <c r="G370" s="6"/>
      <c r="H370" s="7"/>
      <c r="I370" s="7"/>
      <c r="J370" s="7"/>
    </row>
    <row r="371" spans="1:10" ht="18" customHeight="1" x14ac:dyDescent="0.2">
      <c r="A371" s="43"/>
      <c r="B371" s="83" t="s">
        <v>17</v>
      </c>
      <c r="C371" s="37"/>
      <c r="D371" s="32"/>
      <c r="E371" s="42"/>
      <c r="F371" s="42"/>
      <c r="G371" s="125" t="s">
        <v>1</v>
      </c>
      <c r="H371" s="125"/>
      <c r="I371" s="125"/>
      <c r="J371" s="125"/>
    </row>
    <row r="372" spans="1:10" ht="25.5" x14ac:dyDescent="0.2">
      <c r="A372" s="104" t="s">
        <v>0</v>
      </c>
      <c r="B372" s="104" t="s">
        <v>2</v>
      </c>
      <c r="C372" s="36" t="s">
        <v>10</v>
      </c>
      <c r="D372" s="19"/>
      <c r="E372" s="20" t="s">
        <v>3</v>
      </c>
      <c r="F372" s="20" t="s">
        <v>4</v>
      </c>
      <c r="G372" s="104" t="s">
        <v>5</v>
      </c>
      <c r="H372" s="104" t="s">
        <v>6</v>
      </c>
      <c r="I372" s="104" t="s">
        <v>7</v>
      </c>
      <c r="J372" s="21" t="s">
        <v>8</v>
      </c>
    </row>
    <row r="373" spans="1:10" x14ac:dyDescent="0.2">
      <c r="A373" s="43">
        <v>1</v>
      </c>
      <c r="B373" s="103" t="s">
        <v>46</v>
      </c>
      <c r="C373" s="37">
        <f>E373*2000</f>
        <v>806000</v>
      </c>
      <c r="D373" s="59"/>
      <c r="E373" s="42">
        <v>403</v>
      </c>
      <c r="F373" s="42">
        <v>1879</v>
      </c>
      <c r="G373" s="43" t="s">
        <v>32</v>
      </c>
      <c r="H373" s="43" t="s">
        <v>38</v>
      </c>
      <c r="I373" s="43" t="s">
        <v>38</v>
      </c>
      <c r="J373" s="43" t="s">
        <v>50</v>
      </c>
    </row>
    <row r="374" spans="1:10" x14ac:dyDescent="0.2">
      <c r="A374" s="43">
        <v>2</v>
      </c>
      <c r="B374" s="103" t="s">
        <v>46</v>
      </c>
      <c r="C374" s="38">
        <f>E374*2000</f>
        <v>440000</v>
      </c>
      <c r="D374" s="33"/>
      <c r="E374" s="42">
        <v>220</v>
      </c>
      <c r="F374" s="42">
        <v>1912</v>
      </c>
      <c r="G374" s="43" t="s">
        <v>32</v>
      </c>
      <c r="H374" s="43" t="s">
        <v>38</v>
      </c>
      <c r="I374" s="43" t="s">
        <v>38</v>
      </c>
      <c r="J374" s="43" t="s">
        <v>30</v>
      </c>
    </row>
    <row r="375" spans="1:10" x14ac:dyDescent="0.2">
      <c r="A375" s="43">
        <v>3</v>
      </c>
      <c r="B375" s="103" t="s">
        <v>105</v>
      </c>
      <c r="C375" s="38">
        <f>E375*2000</f>
        <v>30000</v>
      </c>
      <c r="D375" s="33"/>
      <c r="E375" s="42">
        <v>15</v>
      </c>
      <c r="F375" s="42" t="s">
        <v>61</v>
      </c>
      <c r="G375" s="43" t="s">
        <v>69</v>
      </c>
      <c r="H375" s="43" t="s">
        <v>38</v>
      </c>
      <c r="I375" s="43" t="s">
        <v>38</v>
      </c>
      <c r="J375" s="43" t="s">
        <v>30</v>
      </c>
    </row>
    <row r="376" spans="1:10" x14ac:dyDescent="0.2">
      <c r="A376" s="43">
        <v>4</v>
      </c>
      <c r="B376" s="103" t="s">
        <v>461</v>
      </c>
      <c r="C376" s="38">
        <v>35000</v>
      </c>
      <c r="D376" s="33"/>
      <c r="E376" s="42"/>
      <c r="F376" s="42"/>
      <c r="G376" s="43"/>
      <c r="H376" s="43"/>
      <c r="I376" s="43"/>
      <c r="J376" s="43"/>
    </row>
    <row r="377" spans="1:10" x14ac:dyDescent="0.2">
      <c r="A377" s="43">
        <v>5</v>
      </c>
      <c r="B377" s="103" t="s">
        <v>462</v>
      </c>
      <c r="C377" s="38">
        <v>45510</v>
      </c>
      <c r="D377" s="33"/>
      <c r="E377" s="42"/>
      <c r="F377" s="42"/>
      <c r="G377" s="43"/>
      <c r="H377" s="43"/>
      <c r="I377" s="43"/>
      <c r="J377" s="43"/>
    </row>
    <row r="378" spans="1:10" x14ac:dyDescent="0.2">
      <c r="A378" s="43">
        <v>6</v>
      </c>
      <c r="B378" s="103" t="s">
        <v>538</v>
      </c>
      <c r="C378" s="38">
        <v>30436</v>
      </c>
      <c r="D378" s="33"/>
      <c r="E378" s="42"/>
      <c r="F378" s="42"/>
      <c r="G378" s="43"/>
      <c r="H378" s="43"/>
      <c r="I378" s="43"/>
      <c r="J378" s="43"/>
    </row>
    <row r="379" spans="1:10" x14ac:dyDescent="0.2">
      <c r="A379" s="43">
        <v>7</v>
      </c>
      <c r="B379" s="32" t="s">
        <v>9</v>
      </c>
      <c r="C379" s="38">
        <f>158951.83+68935.69+979+7733.01</f>
        <v>236599.53</v>
      </c>
      <c r="D379" s="66"/>
      <c r="E379" s="42"/>
      <c r="F379" s="42"/>
      <c r="G379" s="43"/>
      <c r="H379" s="43"/>
      <c r="I379" s="43"/>
      <c r="J379" s="43"/>
    </row>
    <row r="380" spans="1:10" x14ac:dyDescent="0.2">
      <c r="A380" s="43">
        <v>8</v>
      </c>
      <c r="B380" s="32" t="s">
        <v>62</v>
      </c>
      <c r="C380" s="38">
        <v>6998</v>
      </c>
      <c r="D380" s="33"/>
      <c r="E380" s="42"/>
      <c r="F380" s="42"/>
      <c r="G380" s="43"/>
      <c r="H380" s="43"/>
      <c r="I380" s="43"/>
      <c r="J380" s="43"/>
    </row>
    <row r="381" spans="1:10" x14ac:dyDescent="0.2">
      <c r="A381" s="31"/>
      <c r="B381" s="6"/>
      <c r="C381" s="39"/>
      <c r="D381" s="3"/>
      <c r="E381" s="4"/>
      <c r="F381" s="4"/>
      <c r="G381" s="31"/>
      <c r="H381" s="31"/>
      <c r="I381" s="31"/>
      <c r="J381" s="31"/>
    </row>
    <row r="382" spans="1:10" x14ac:dyDescent="0.2">
      <c r="A382" s="31"/>
      <c r="B382" s="2"/>
      <c r="C382" s="39"/>
      <c r="D382" s="3"/>
      <c r="E382" s="4"/>
      <c r="F382" s="4"/>
      <c r="G382" s="6"/>
      <c r="H382" s="7"/>
      <c r="I382" s="7"/>
      <c r="J382" s="7"/>
    </row>
    <row r="383" spans="1:10" ht="18" customHeight="1" x14ac:dyDescent="0.2">
      <c r="A383" s="43"/>
      <c r="B383" s="83" t="s">
        <v>18</v>
      </c>
      <c r="C383" s="37"/>
      <c r="D383" s="32"/>
      <c r="E383" s="42"/>
      <c r="F383" s="42"/>
      <c r="G383" s="125" t="s">
        <v>1</v>
      </c>
      <c r="H383" s="125"/>
      <c r="I383" s="125"/>
      <c r="J383" s="125"/>
    </row>
    <row r="384" spans="1:10" ht="25.5" x14ac:dyDescent="0.2">
      <c r="A384" s="104" t="s">
        <v>0</v>
      </c>
      <c r="B384" s="104" t="s">
        <v>2</v>
      </c>
      <c r="C384" s="36" t="s">
        <v>10</v>
      </c>
      <c r="D384" s="19"/>
      <c r="E384" s="20" t="s">
        <v>3</v>
      </c>
      <c r="F384" s="20" t="s">
        <v>4</v>
      </c>
      <c r="G384" s="104" t="s">
        <v>5</v>
      </c>
      <c r="H384" s="104" t="s">
        <v>6</v>
      </c>
      <c r="I384" s="104" t="s">
        <v>7</v>
      </c>
      <c r="J384" s="21" t="s">
        <v>8</v>
      </c>
    </row>
    <row r="385" spans="1:10" x14ac:dyDescent="0.2">
      <c r="A385" s="43">
        <v>1</v>
      </c>
      <c r="B385" s="103" t="s">
        <v>63</v>
      </c>
      <c r="C385" s="37">
        <v>373943.58</v>
      </c>
      <c r="D385" s="59"/>
      <c r="E385" s="42">
        <v>370.6</v>
      </c>
      <c r="F385" s="42" t="s">
        <v>64</v>
      </c>
      <c r="G385" s="43" t="s">
        <v>65</v>
      </c>
      <c r="H385" s="43" t="s">
        <v>26</v>
      </c>
      <c r="I385" s="43" t="s">
        <v>66</v>
      </c>
      <c r="J385" s="43" t="s">
        <v>23</v>
      </c>
    </row>
    <row r="386" spans="1:10" x14ac:dyDescent="0.2">
      <c r="A386" s="43">
        <v>2</v>
      </c>
      <c r="B386" s="103" t="s">
        <v>106</v>
      </c>
      <c r="C386" s="38">
        <v>333101.44</v>
      </c>
      <c r="D386" s="33"/>
      <c r="E386" s="42">
        <v>278.93</v>
      </c>
      <c r="F386" s="42"/>
      <c r="G386" s="43" t="s">
        <v>67</v>
      </c>
      <c r="H386" s="43" t="s">
        <v>26</v>
      </c>
      <c r="I386" s="43" t="s">
        <v>68</v>
      </c>
      <c r="J386" s="43" t="s">
        <v>23</v>
      </c>
    </row>
    <row r="387" spans="1:10" x14ac:dyDescent="0.2">
      <c r="A387" s="43">
        <v>3</v>
      </c>
      <c r="B387" s="32" t="s">
        <v>70</v>
      </c>
      <c r="C387" s="38">
        <v>19307.150000000001</v>
      </c>
      <c r="D387" s="33"/>
      <c r="E387" s="42"/>
      <c r="F387" s="42"/>
      <c r="G387" s="43"/>
      <c r="H387" s="43"/>
      <c r="I387" s="43"/>
      <c r="J387" s="43" t="s">
        <v>23</v>
      </c>
    </row>
    <row r="388" spans="1:10" x14ac:dyDescent="0.2">
      <c r="A388" s="43">
        <v>4</v>
      </c>
      <c r="B388" s="32" t="s">
        <v>890</v>
      </c>
      <c r="C388" s="38">
        <v>24391276.41</v>
      </c>
      <c r="D388" s="33"/>
      <c r="E388" s="42">
        <v>6639.1</v>
      </c>
      <c r="F388" s="42">
        <v>2018</v>
      </c>
      <c r="G388" s="43" t="s">
        <v>891</v>
      </c>
      <c r="H388" s="43" t="s">
        <v>892</v>
      </c>
      <c r="I388" s="43" t="s">
        <v>893</v>
      </c>
      <c r="J388" s="43" t="s">
        <v>23</v>
      </c>
    </row>
    <row r="389" spans="1:10" x14ac:dyDescent="0.2">
      <c r="A389" s="43">
        <v>5</v>
      </c>
      <c r="B389" s="32" t="s">
        <v>894</v>
      </c>
      <c r="C389" s="38">
        <v>857765.22</v>
      </c>
      <c r="D389" s="33"/>
      <c r="E389" s="42"/>
      <c r="F389" s="42"/>
      <c r="G389" s="43"/>
      <c r="H389" s="43"/>
      <c r="I389" s="43"/>
      <c r="J389" s="43"/>
    </row>
    <row r="390" spans="1:10" x14ac:dyDescent="0.2">
      <c r="A390" s="43">
        <v>6</v>
      </c>
      <c r="B390" s="32" t="s">
        <v>580</v>
      </c>
      <c r="C390" s="38">
        <v>9963</v>
      </c>
      <c r="D390" s="33"/>
      <c r="E390" s="42"/>
      <c r="F390" s="42"/>
      <c r="G390" s="43"/>
      <c r="H390" s="43"/>
      <c r="I390" s="43"/>
      <c r="J390" s="43"/>
    </row>
    <row r="391" spans="1:10" x14ac:dyDescent="0.2">
      <c r="A391" s="43">
        <v>7</v>
      </c>
      <c r="B391" s="32" t="s">
        <v>895</v>
      </c>
      <c r="C391" s="38">
        <v>91462.8</v>
      </c>
      <c r="D391" s="33"/>
      <c r="E391" s="42"/>
      <c r="F391" s="42"/>
      <c r="G391" s="43"/>
      <c r="H391" s="43"/>
      <c r="I391" s="43"/>
      <c r="J391" s="43"/>
    </row>
    <row r="392" spans="1:10" x14ac:dyDescent="0.2">
      <c r="A392" s="43">
        <v>8</v>
      </c>
      <c r="B392" s="32" t="s">
        <v>896</v>
      </c>
      <c r="C392" s="38">
        <v>1033104.14</v>
      </c>
      <c r="D392" s="33"/>
      <c r="E392" s="42"/>
      <c r="F392" s="42"/>
      <c r="G392" s="43"/>
      <c r="H392" s="43"/>
      <c r="I392" s="43"/>
      <c r="J392" s="43"/>
    </row>
    <row r="393" spans="1:10" x14ac:dyDescent="0.2">
      <c r="A393" s="43">
        <v>9</v>
      </c>
      <c r="B393" s="32" t="s">
        <v>897</v>
      </c>
      <c r="C393" s="38">
        <v>339892.87</v>
      </c>
      <c r="D393" s="33"/>
      <c r="E393" s="42"/>
      <c r="F393" s="42"/>
      <c r="G393" s="43"/>
      <c r="H393" s="43"/>
      <c r="I393" s="43"/>
      <c r="J393" s="43"/>
    </row>
    <row r="394" spans="1:10" x14ac:dyDescent="0.2">
      <c r="A394" s="31"/>
      <c r="B394" s="123"/>
      <c r="C394" s="39"/>
      <c r="D394" s="3"/>
      <c r="E394" s="4"/>
      <c r="F394" s="4"/>
      <c r="G394" s="31"/>
      <c r="H394" s="31"/>
      <c r="I394" s="31"/>
      <c r="J394" s="31"/>
    </row>
    <row r="395" spans="1:10" x14ac:dyDescent="0.2">
      <c r="A395" s="31"/>
      <c r="B395" s="2"/>
      <c r="C395" s="39"/>
      <c r="D395" s="3"/>
      <c r="E395" s="4"/>
      <c r="F395" s="4"/>
      <c r="G395" s="6"/>
      <c r="H395" s="7"/>
      <c r="I395" s="7"/>
      <c r="J395" s="7"/>
    </row>
    <row r="396" spans="1:10" ht="23.45" customHeight="1" x14ac:dyDescent="0.2">
      <c r="A396" s="43"/>
      <c r="B396" s="83" t="s">
        <v>567</v>
      </c>
      <c r="C396" s="37"/>
      <c r="D396" s="32"/>
      <c r="E396" s="42"/>
      <c r="F396" s="42"/>
      <c r="G396" s="128" t="s">
        <v>1</v>
      </c>
      <c r="H396" s="129"/>
      <c r="I396" s="129"/>
      <c r="J396" s="130"/>
    </row>
    <row r="397" spans="1:10" ht="25.5" x14ac:dyDescent="0.2">
      <c r="A397" s="104" t="s">
        <v>0</v>
      </c>
      <c r="B397" s="104" t="s">
        <v>2</v>
      </c>
      <c r="C397" s="36" t="s">
        <v>10</v>
      </c>
      <c r="D397" s="19"/>
      <c r="E397" s="20" t="s">
        <v>3</v>
      </c>
      <c r="F397" s="20" t="s">
        <v>4</v>
      </c>
      <c r="G397" s="104" t="s">
        <v>5</v>
      </c>
      <c r="H397" s="104" t="s">
        <v>6</v>
      </c>
      <c r="I397" s="104" t="s">
        <v>7</v>
      </c>
      <c r="J397" s="21" t="s">
        <v>8</v>
      </c>
    </row>
    <row r="398" spans="1:10" x14ac:dyDescent="0.2">
      <c r="A398" s="43">
        <v>1</v>
      </c>
      <c r="B398" s="103" t="s">
        <v>554</v>
      </c>
      <c r="C398" s="38">
        <v>469105.99</v>
      </c>
      <c r="D398" s="66"/>
      <c r="E398" s="67">
        <v>1077.0899999999999</v>
      </c>
      <c r="F398" s="42">
        <v>1925</v>
      </c>
      <c r="G398" s="43" t="s">
        <v>32</v>
      </c>
      <c r="H398" s="43" t="s">
        <v>71</v>
      </c>
      <c r="I398" s="43" t="s">
        <v>72</v>
      </c>
      <c r="J398" s="43" t="s">
        <v>30</v>
      </c>
    </row>
    <row r="399" spans="1:10" ht="38.25" x14ac:dyDescent="0.2">
      <c r="A399" s="43">
        <v>2</v>
      </c>
      <c r="B399" s="103" t="s">
        <v>555</v>
      </c>
      <c r="C399" s="38">
        <v>64893.74</v>
      </c>
      <c r="D399" s="66"/>
      <c r="E399" s="67">
        <v>94.29</v>
      </c>
      <c r="F399" s="42">
        <v>1996</v>
      </c>
      <c r="G399" s="43" t="s">
        <v>556</v>
      </c>
      <c r="H399" s="43" t="s">
        <v>557</v>
      </c>
      <c r="I399" s="43" t="s">
        <v>72</v>
      </c>
      <c r="J399" s="60" t="s">
        <v>558</v>
      </c>
    </row>
    <row r="400" spans="1:10" x14ac:dyDescent="0.2">
      <c r="A400" s="43">
        <v>3</v>
      </c>
      <c r="B400" s="103" t="s">
        <v>559</v>
      </c>
      <c r="C400" s="126">
        <v>10524249.82</v>
      </c>
      <c r="D400" s="66"/>
      <c r="E400" s="67">
        <v>1494</v>
      </c>
      <c r="F400" s="42">
        <v>2015</v>
      </c>
      <c r="G400" s="43"/>
      <c r="H400" s="43"/>
      <c r="I400" s="43"/>
      <c r="J400" s="43"/>
    </row>
    <row r="401" spans="1:10" x14ac:dyDescent="0.2">
      <c r="A401" s="43">
        <v>4</v>
      </c>
      <c r="B401" s="103" t="s">
        <v>898</v>
      </c>
      <c r="C401" s="127"/>
      <c r="D401" s="66"/>
      <c r="E401" s="67">
        <v>1260</v>
      </c>
      <c r="F401" s="42"/>
      <c r="G401" s="43"/>
      <c r="H401" s="31"/>
      <c r="I401" s="43"/>
      <c r="J401" s="43"/>
    </row>
    <row r="402" spans="1:10" ht="51" x14ac:dyDescent="0.2">
      <c r="A402" s="43">
        <v>5</v>
      </c>
      <c r="B402" s="103" t="s">
        <v>107</v>
      </c>
      <c r="C402" s="38">
        <v>1129718.76</v>
      </c>
      <c r="D402" s="66"/>
      <c r="E402" s="67">
        <v>747.3</v>
      </c>
      <c r="F402" s="42">
        <v>2002</v>
      </c>
      <c r="G402" s="60" t="s">
        <v>560</v>
      </c>
      <c r="I402" s="60" t="s">
        <v>561</v>
      </c>
      <c r="J402" s="60" t="s">
        <v>562</v>
      </c>
    </row>
    <row r="403" spans="1:10" x14ac:dyDescent="0.2">
      <c r="A403" s="43">
        <v>6</v>
      </c>
      <c r="B403" s="103" t="s">
        <v>615</v>
      </c>
      <c r="C403" s="38">
        <v>18696</v>
      </c>
      <c r="D403" s="66"/>
      <c r="E403" s="67"/>
      <c r="F403" s="42"/>
      <c r="G403" s="60"/>
      <c r="I403" s="60"/>
      <c r="J403" s="60"/>
    </row>
    <row r="404" spans="1:10" x14ac:dyDescent="0.2">
      <c r="A404" s="43">
        <v>7</v>
      </c>
      <c r="B404" s="103" t="s">
        <v>616</v>
      </c>
      <c r="C404" s="38">
        <v>27799.91</v>
      </c>
      <c r="D404" s="66"/>
      <c r="E404" s="67"/>
      <c r="F404" s="42"/>
      <c r="G404" s="60"/>
      <c r="I404" s="60"/>
      <c r="J404" s="60"/>
    </row>
    <row r="405" spans="1:10" x14ac:dyDescent="0.2">
      <c r="A405" s="43">
        <v>8</v>
      </c>
      <c r="B405" s="103" t="s">
        <v>442</v>
      </c>
      <c r="C405" s="38">
        <v>4275083.5199999996</v>
      </c>
      <c r="D405" s="33"/>
      <c r="E405" s="67">
        <v>1259</v>
      </c>
      <c r="F405" s="42">
        <v>2012</v>
      </c>
      <c r="G405" s="43" t="s">
        <v>80</v>
      </c>
      <c r="H405" s="43"/>
      <c r="I405" s="43"/>
      <c r="J405" s="43"/>
    </row>
    <row r="406" spans="1:10" x14ac:dyDescent="0.2">
      <c r="A406" s="43">
        <v>9</v>
      </c>
      <c r="B406" s="103" t="s">
        <v>563</v>
      </c>
      <c r="C406" s="38">
        <v>99633.97</v>
      </c>
      <c r="D406" s="33"/>
      <c r="E406" s="67"/>
      <c r="F406" s="42"/>
      <c r="G406" s="43"/>
      <c r="H406" s="43"/>
      <c r="I406" s="43"/>
      <c r="J406" s="43"/>
    </row>
    <row r="407" spans="1:10" x14ac:dyDescent="0.2">
      <c r="A407" s="43">
        <v>10</v>
      </c>
      <c r="B407" s="103" t="s">
        <v>859</v>
      </c>
      <c r="C407" s="37">
        <v>1678146.07</v>
      </c>
      <c r="D407" s="59"/>
      <c r="E407" s="42">
        <v>874</v>
      </c>
      <c r="F407" s="42">
        <v>1995</v>
      </c>
      <c r="G407" s="43" t="s">
        <v>73</v>
      </c>
      <c r="H407" s="60" t="s">
        <v>74</v>
      </c>
      <c r="I407" s="43" t="s">
        <v>26</v>
      </c>
      <c r="J407" s="60" t="s">
        <v>75</v>
      </c>
    </row>
    <row r="408" spans="1:10" ht="63.75" x14ac:dyDescent="0.2">
      <c r="A408" s="43">
        <v>11</v>
      </c>
      <c r="B408" s="103" t="s">
        <v>596</v>
      </c>
      <c r="C408" s="37">
        <v>2548598.7599999998</v>
      </c>
      <c r="D408" s="59"/>
      <c r="E408" s="42">
        <v>833.2</v>
      </c>
      <c r="F408" s="42">
        <v>2005</v>
      </c>
      <c r="G408" s="60" t="s">
        <v>593</v>
      </c>
      <c r="H408" s="60" t="s">
        <v>594</v>
      </c>
      <c r="I408" s="60" t="s">
        <v>595</v>
      </c>
      <c r="J408" s="95" t="s">
        <v>50</v>
      </c>
    </row>
    <row r="409" spans="1:10" x14ac:dyDescent="0.2">
      <c r="A409" s="43">
        <v>12</v>
      </c>
      <c r="B409" s="103" t="s">
        <v>9</v>
      </c>
      <c r="C409" s="124">
        <v>288543.33</v>
      </c>
      <c r="D409" s="59"/>
      <c r="E409" s="42"/>
      <c r="F409" s="42"/>
      <c r="G409" s="43"/>
      <c r="H409" s="43"/>
      <c r="I409" s="43"/>
      <c r="J409" s="43"/>
    </row>
    <row r="410" spans="1:10" x14ac:dyDescent="0.2">
      <c r="A410" s="43">
        <v>13</v>
      </c>
      <c r="B410" s="103" t="s">
        <v>512</v>
      </c>
      <c r="C410" s="37">
        <v>6952.7</v>
      </c>
      <c r="D410" s="59"/>
      <c r="E410" s="42"/>
      <c r="F410" s="42"/>
      <c r="G410" s="43"/>
      <c r="H410" s="43"/>
      <c r="I410" s="43"/>
      <c r="J410" s="43"/>
    </row>
    <row r="411" spans="1:10" x14ac:dyDescent="0.2">
      <c r="A411" s="43">
        <v>14</v>
      </c>
      <c r="B411" s="103" t="s">
        <v>57</v>
      </c>
      <c r="C411" s="37">
        <v>233544.53</v>
      </c>
      <c r="D411" s="59"/>
      <c r="E411" s="42"/>
      <c r="F411" s="42"/>
      <c r="G411" s="43"/>
      <c r="H411" s="43"/>
      <c r="I411" s="43"/>
      <c r="J411" s="43"/>
    </row>
    <row r="412" spans="1:10" x14ac:dyDescent="0.2">
      <c r="A412" s="43">
        <v>15</v>
      </c>
      <c r="B412" s="103" t="s">
        <v>592</v>
      </c>
      <c r="C412" s="37">
        <v>121674.08</v>
      </c>
      <c r="D412" s="59"/>
      <c r="E412" s="42"/>
      <c r="F412" s="42"/>
      <c r="G412" s="43"/>
      <c r="H412" s="43"/>
      <c r="I412" s="43"/>
      <c r="J412" s="43"/>
    </row>
    <row r="413" spans="1:10" x14ac:dyDescent="0.2">
      <c r="A413" s="43">
        <v>16</v>
      </c>
      <c r="B413" s="103" t="s">
        <v>564</v>
      </c>
      <c r="C413" s="38">
        <v>4778</v>
      </c>
      <c r="D413" s="33"/>
      <c r="E413" s="67"/>
      <c r="F413" s="42"/>
      <c r="G413" s="43"/>
      <c r="H413" s="43"/>
      <c r="I413" s="43"/>
      <c r="J413" s="43"/>
    </row>
    <row r="414" spans="1:10" x14ac:dyDescent="0.2">
      <c r="A414" s="43">
        <v>17</v>
      </c>
      <c r="B414" s="32" t="s">
        <v>565</v>
      </c>
      <c r="C414" s="38">
        <v>74557.62</v>
      </c>
      <c r="D414" s="33"/>
      <c r="E414" s="67"/>
      <c r="F414" s="42"/>
      <c r="G414" s="43"/>
      <c r="H414" s="43"/>
      <c r="I414" s="43"/>
      <c r="J414" s="43"/>
    </row>
    <row r="415" spans="1:10" x14ac:dyDescent="0.2">
      <c r="A415" s="43">
        <v>18</v>
      </c>
      <c r="B415" s="32" t="s">
        <v>566</v>
      </c>
      <c r="C415" s="38">
        <v>413044.64000000007</v>
      </c>
      <c r="D415" s="33"/>
      <c r="E415" s="67"/>
      <c r="F415" s="42"/>
      <c r="G415" s="43"/>
      <c r="H415" s="43"/>
      <c r="I415" s="43"/>
      <c r="J415" s="43"/>
    </row>
    <row r="416" spans="1:10" x14ac:dyDescent="0.2">
      <c r="A416" s="43">
        <v>19</v>
      </c>
      <c r="B416" s="32" t="s">
        <v>860</v>
      </c>
      <c r="C416" s="38">
        <v>11231.38</v>
      </c>
      <c r="D416" s="33"/>
      <c r="E416" s="67"/>
      <c r="F416" s="42"/>
      <c r="G416" s="43"/>
      <c r="H416" s="43"/>
      <c r="I416" s="43"/>
      <c r="J416" s="43"/>
    </row>
    <row r="417" spans="1:10" ht="25.5" x14ac:dyDescent="0.2">
      <c r="A417" s="43">
        <v>20</v>
      </c>
      <c r="B417" s="96" t="s">
        <v>861</v>
      </c>
      <c r="C417" s="38">
        <v>25584</v>
      </c>
      <c r="D417" s="33"/>
      <c r="E417" s="67"/>
      <c r="F417" s="42"/>
      <c r="G417" s="43"/>
      <c r="H417" s="43"/>
      <c r="I417" s="43"/>
      <c r="J417" s="43"/>
    </row>
    <row r="418" spans="1:10" x14ac:dyDescent="0.2">
      <c r="A418" s="43"/>
      <c r="B418" s="99"/>
      <c r="C418" s="38"/>
      <c r="D418" s="33"/>
      <c r="E418" s="67"/>
      <c r="F418" s="42"/>
      <c r="G418" s="43"/>
      <c r="H418" s="43"/>
      <c r="I418" s="43"/>
      <c r="J418" s="43"/>
    </row>
    <row r="419" spans="1:10" x14ac:dyDescent="0.2">
      <c r="A419" s="31"/>
      <c r="B419" s="47"/>
      <c r="C419" s="39"/>
      <c r="D419" s="3"/>
      <c r="E419" s="4"/>
      <c r="F419" s="4"/>
      <c r="G419" s="31"/>
      <c r="H419" s="31"/>
      <c r="I419" s="31"/>
      <c r="J419" s="31"/>
    </row>
    <row r="420" spans="1:10" x14ac:dyDescent="0.2">
      <c r="A420" s="31"/>
      <c r="B420" s="2"/>
      <c r="C420" s="39"/>
      <c r="D420" s="3"/>
      <c r="E420" s="4"/>
      <c r="F420" s="4"/>
      <c r="G420" s="6"/>
      <c r="H420" s="7"/>
      <c r="I420" s="7"/>
      <c r="J420" s="7"/>
    </row>
    <row r="421" spans="1:10" x14ac:dyDescent="0.2">
      <c r="A421" s="31"/>
      <c r="B421" s="2"/>
      <c r="C421" s="39"/>
      <c r="D421" s="3"/>
      <c r="E421" s="4"/>
      <c r="F421" s="4"/>
      <c r="G421" s="31"/>
      <c r="H421" s="31"/>
      <c r="I421" s="31"/>
      <c r="J421" s="31"/>
    </row>
    <row r="422" spans="1:10" ht="19.149999999999999" customHeight="1" x14ac:dyDescent="0.2">
      <c r="A422" s="43"/>
      <c r="B422" s="83" t="s">
        <v>19</v>
      </c>
      <c r="C422" s="37"/>
      <c r="D422" s="32"/>
      <c r="E422" s="42"/>
      <c r="F422" s="42"/>
      <c r="G422" s="128" t="s">
        <v>1</v>
      </c>
      <c r="H422" s="129"/>
      <c r="I422" s="129"/>
      <c r="J422" s="130"/>
    </row>
    <row r="423" spans="1:10" ht="25.5" x14ac:dyDescent="0.2">
      <c r="A423" s="104" t="s">
        <v>0</v>
      </c>
      <c r="B423" s="104" t="s">
        <v>2</v>
      </c>
      <c r="C423" s="36" t="s">
        <v>10</v>
      </c>
      <c r="D423" s="19"/>
      <c r="E423" s="20" t="s">
        <v>3</v>
      </c>
      <c r="F423" s="20" t="s">
        <v>4</v>
      </c>
      <c r="G423" s="104" t="s">
        <v>5</v>
      </c>
      <c r="H423" s="104" t="s">
        <v>6</v>
      </c>
      <c r="I423" s="104" t="s">
        <v>7</v>
      </c>
      <c r="J423" s="21" t="s">
        <v>8</v>
      </c>
    </row>
    <row r="424" spans="1:10" x14ac:dyDescent="0.2">
      <c r="A424" s="43">
        <v>1</v>
      </c>
      <c r="B424" s="103" t="s">
        <v>442</v>
      </c>
      <c r="C424" s="68">
        <v>8524146.4700000007</v>
      </c>
      <c r="D424" s="33"/>
      <c r="E424" s="42">
        <v>1551</v>
      </c>
      <c r="F424" s="42">
        <v>2010</v>
      </c>
      <c r="G424" s="43" t="s">
        <v>76</v>
      </c>
      <c r="H424" s="69" t="s">
        <v>77</v>
      </c>
      <c r="I424" s="69" t="s">
        <v>78</v>
      </c>
      <c r="J424" s="69" t="s">
        <v>79</v>
      </c>
    </row>
    <row r="425" spans="1:10" x14ac:dyDescent="0.2">
      <c r="A425" s="43">
        <v>2</v>
      </c>
      <c r="B425" s="32" t="s">
        <v>9</v>
      </c>
      <c r="C425" s="68">
        <v>755612.19</v>
      </c>
      <c r="D425" s="66"/>
      <c r="E425" s="42"/>
      <c r="F425" s="42"/>
      <c r="G425" s="43"/>
      <c r="H425" s="43"/>
      <c r="I425" s="43"/>
      <c r="J425" s="43"/>
    </row>
    <row r="426" spans="1:10" x14ac:dyDescent="0.2">
      <c r="A426" s="97">
        <v>3</v>
      </c>
      <c r="B426" s="82" t="s">
        <v>862</v>
      </c>
      <c r="C426" s="80">
        <v>695158.64</v>
      </c>
      <c r="D426" s="82"/>
      <c r="E426" s="120">
        <v>187.2</v>
      </c>
      <c r="F426" s="97">
        <v>2017</v>
      </c>
      <c r="G426" s="79" t="s">
        <v>863</v>
      </c>
      <c r="H426" s="79"/>
      <c r="I426" s="79" t="s">
        <v>864</v>
      </c>
      <c r="J426" s="79"/>
    </row>
    <row r="427" spans="1:10" x14ac:dyDescent="0.2">
      <c r="A427" s="26"/>
      <c r="B427" s="1"/>
      <c r="D427" s="1"/>
      <c r="E427" s="22"/>
      <c r="F427" s="1"/>
    </row>
  </sheetData>
  <mergeCells count="12">
    <mergeCell ref="G422:J422"/>
    <mergeCell ref="G325:J325"/>
    <mergeCell ref="G356:J356"/>
    <mergeCell ref="G383:J383"/>
    <mergeCell ref="G396:J396"/>
    <mergeCell ref="G348:J348"/>
    <mergeCell ref="G371:J371"/>
    <mergeCell ref="G1:J1"/>
    <mergeCell ref="G319:J319"/>
    <mergeCell ref="G311:J311"/>
    <mergeCell ref="G162:J162"/>
    <mergeCell ref="C400:C401"/>
  </mergeCells>
  <pageMargins left="0.70866141732283472" right="0.70866141732283472" top="0.74803149606299213" bottom="0.74803149606299213" header="0.31496062992125984" footer="0.31496062992125984"/>
  <pageSetup paperSize="9" scale="5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08"/>
  <sheetViews>
    <sheetView topLeftCell="A283" zoomScaleNormal="100" workbookViewId="0">
      <selection activeCell="F305" sqref="F305"/>
    </sheetView>
  </sheetViews>
  <sheetFormatPr defaultColWidth="9.140625" defaultRowHeight="15" x14ac:dyDescent="0.25"/>
  <cols>
    <col min="1" max="1" width="4.140625" style="29" customWidth="1"/>
    <col min="2" max="2" width="29.28515625" style="29" customWidth="1"/>
    <col min="3" max="3" width="30" style="24" customWidth="1"/>
    <col min="4" max="4" width="14.85546875" style="29" bestFit="1" customWidth="1"/>
    <col min="5" max="5" width="13.42578125" style="29" bestFit="1" customWidth="1"/>
    <col min="6" max="16384" width="9.140625" style="29"/>
  </cols>
  <sheetData>
    <row r="1" spans="1:4" x14ac:dyDescent="0.25">
      <c r="A1" s="48" t="s">
        <v>193</v>
      </c>
      <c r="B1" s="48" t="s">
        <v>2</v>
      </c>
      <c r="C1" s="49" t="s">
        <v>10</v>
      </c>
    </row>
    <row r="2" spans="1:4" x14ac:dyDescent="0.25">
      <c r="A2" s="133" t="s">
        <v>613</v>
      </c>
      <c r="B2" s="133"/>
      <c r="C2" s="133"/>
    </row>
    <row r="3" spans="1:4" x14ac:dyDescent="0.25">
      <c r="A3" s="50" t="s">
        <v>184</v>
      </c>
      <c r="B3" s="30" t="s">
        <v>250</v>
      </c>
      <c r="C3" s="37">
        <v>2318462.0099999998</v>
      </c>
    </row>
    <row r="4" spans="1:4" x14ac:dyDescent="0.25">
      <c r="A4" s="50" t="s">
        <v>185</v>
      </c>
      <c r="B4" s="30" t="s">
        <v>251</v>
      </c>
      <c r="C4" s="37">
        <v>23495.93</v>
      </c>
    </row>
    <row r="5" spans="1:4" x14ac:dyDescent="0.25">
      <c r="A5" s="50" t="s">
        <v>186</v>
      </c>
      <c r="B5" s="30" t="s">
        <v>194</v>
      </c>
      <c r="C5" s="37">
        <v>111807.24</v>
      </c>
    </row>
    <row r="6" spans="1:4" x14ac:dyDescent="0.25">
      <c r="A6" s="50" t="s">
        <v>187</v>
      </c>
      <c r="B6" s="30" t="s">
        <v>652</v>
      </c>
      <c r="C6" s="37">
        <v>3444.13</v>
      </c>
    </row>
    <row r="7" spans="1:4" x14ac:dyDescent="0.25">
      <c r="A7" s="50" t="s">
        <v>188</v>
      </c>
      <c r="B7" s="30" t="s">
        <v>532</v>
      </c>
      <c r="C7" s="37">
        <v>516007.72</v>
      </c>
    </row>
    <row r="8" spans="1:4" x14ac:dyDescent="0.25">
      <c r="A8" s="50" t="s">
        <v>189</v>
      </c>
      <c r="B8" s="30" t="s">
        <v>533</v>
      </c>
      <c r="C8" s="37">
        <v>44993.599999999999</v>
      </c>
      <c r="D8" s="100"/>
    </row>
    <row r="9" spans="1:4" x14ac:dyDescent="0.25">
      <c r="A9" s="50" t="s">
        <v>190</v>
      </c>
      <c r="B9" s="30" t="s">
        <v>531</v>
      </c>
      <c r="C9" s="37">
        <v>4999.95</v>
      </c>
    </row>
    <row r="10" spans="1:4" x14ac:dyDescent="0.25">
      <c r="A10" s="50" t="s">
        <v>191</v>
      </c>
      <c r="B10" s="30" t="s">
        <v>653</v>
      </c>
      <c r="C10" s="37">
        <v>2745.36</v>
      </c>
    </row>
    <row r="11" spans="1:4" x14ac:dyDescent="0.25">
      <c r="A11" s="50" t="s">
        <v>258</v>
      </c>
      <c r="B11" s="30" t="s">
        <v>654</v>
      </c>
      <c r="C11" s="37">
        <v>2470</v>
      </c>
    </row>
    <row r="12" spans="1:4" x14ac:dyDescent="0.25">
      <c r="A12" s="50" t="s">
        <v>432</v>
      </c>
      <c r="B12" s="30" t="s">
        <v>813</v>
      </c>
      <c r="C12" s="37">
        <v>108110.3</v>
      </c>
    </row>
    <row r="13" spans="1:4" x14ac:dyDescent="0.25">
      <c r="A13" s="50" t="s">
        <v>192</v>
      </c>
      <c r="B13" s="30" t="s">
        <v>753</v>
      </c>
      <c r="C13" s="37">
        <v>185159.67</v>
      </c>
    </row>
    <row r="14" spans="1:4" x14ac:dyDescent="0.25">
      <c r="A14" s="50" t="s">
        <v>259</v>
      </c>
      <c r="B14" s="30" t="s">
        <v>195</v>
      </c>
      <c r="C14" s="37">
        <v>8052</v>
      </c>
    </row>
    <row r="15" spans="1:4" x14ac:dyDescent="0.25">
      <c r="A15" s="50" t="s">
        <v>260</v>
      </c>
      <c r="B15" s="30" t="s">
        <v>655</v>
      </c>
      <c r="C15" s="37">
        <v>69121</v>
      </c>
    </row>
    <row r="16" spans="1:4" x14ac:dyDescent="0.25">
      <c r="A16" s="50" t="s">
        <v>261</v>
      </c>
      <c r="B16" s="30" t="s">
        <v>751</v>
      </c>
      <c r="C16" s="37">
        <v>5480.25</v>
      </c>
    </row>
    <row r="17" spans="1:5" x14ac:dyDescent="0.25">
      <c r="A17" s="50" t="s">
        <v>262</v>
      </c>
      <c r="B17" s="30" t="s">
        <v>252</v>
      </c>
      <c r="C17" s="37">
        <v>9768.5400000000009</v>
      </c>
    </row>
    <row r="18" spans="1:5" x14ac:dyDescent="0.25">
      <c r="A18" s="50"/>
      <c r="B18" s="30"/>
      <c r="C18" s="37"/>
    </row>
    <row r="19" spans="1:5" x14ac:dyDescent="0.25">
      <c r="A19" s="133" t="s">
        <v>11</v>
      </c>
      <c r="B19" s="133"/>
      <c r="C19" s="133"/>
    </row>
    <row r="20" spans="1:5" x14ac:dyDescent="0.25">
      <c r="A20" s="51">
        <v>1</v>
      </c>
      <c r="B20" s="52" t="s">
        <v>245</v>
      </c>
      <c r="C20" s="53">
        <v>42117.24</v>
      </c>
    </row>
    <row r="21" spans="1:5" x14ac:dyDescent="0.25">
      <c r="A21" s="51">
        <v>2</v>
      </c>
      <c r="B21" s="52" t="s">
        <v>679</v>
      </c>
      <c r="C21" s="53">
        <v>3440.4</v>
      </c>
    </row>
    <row r="22" spans="1:5" x14ac:dyDescent="0.25">
      <c r="A22" s="51">
        <v>3</v>
      </c>
      <c r="B22" s="52" t="s">
        <v>680</v>
      </c>
      <c r="C22" s="53">
        <v>6348.27</v>
      </c>
      <c r="D22" s="72"/>
    </row>
    <row r="23" spans="1:5" x14ac:dyDescent="0.25">
      <c r="A23" s="51">
        <v>4</v>
      </c>
      <c r="B23" s="52" t="s">
        <v>204</v>
      </c>
      <c r="C23" s="53">
        <v>6278.56</v>
      </c>
      <c r="D23" s="72"/>
    </row>
    <row r="24" spans="1:5" x14ac:dyDescent="0.25">
      <c r="A24" s="51">
        <v>5</v>
      </c>
      <c r="B24" s="52" t="s">
        <v>640</v>
      </c>
      <c r="C24" s="53">
        <v>9189.0499999999993</v>
      </c>
    </row>
    <row r="25" spans="1:5" s="35" customFormat="1" x14ac:dyDescent="0.25">
      <c r="A25" s="51"/>
      <c r="B25" s="52"/>
      <c r="C25" s="53"/>
      <c r="D25" s="44"/>
      <c r="E25" s="44"/>
    </row>
    <row r="26" spans="1:5" s="35" customFormat="1" x14ac:dyDescent="0.25">
      <c r="A26" s="131" t="s">
        <v>12</v>
      </c>
      <c r="B26" s="132"/>
      <c r="C26" s="132"/>
      <c r="D26" s="44"/>
      <c r="E26" s="44"/>
    </row>
    <row r="27" spans="1:5" s="35" customFormat="1" x14ac:dyDescent="0.25">
      <c r="A27" s="51" t="s">
        <v>184</v>
      </c>
      <c r="B27" s="54" t="s">
        <v>814</v>
      </c>
      <c r="C27" s="38">
        <v>76987.53</v>
      </c>
      <c r="D27" s="44"/>
      <c r="E27" s="44"/>
    </row>
    <row r="28" spans="1:5" s="35" customFormat="1" x14ac:dyDescent="0.25">
      <c r="A28" s="51" t="s">
        <v>185</v>
      </c>
      <c r="B28" s="54" t="s">
        <v>204</v>
      </c>
      <c r="C28" s="38">
        <v>14760</v>
      </c>
      <c r="D28" s="44"/>
      <c r="E28" s="44"/>
    </row>
    <row r="29" spans="1:5" s="35" customFormat="1" x14ac:dyDescent="0.25">
      <c r="A29" s="51" t="s">
        <v>186</v>
      </c>
      <c r="B29" s="54" t="s">
        <v>815</v>
      </c>
      <c r="C29" s="38">
        <v>6432.88</v>
      </c>
      <c r="D29" s="44"/>
      <c r="E29" s="44"/>
    </row>
    <row r="30" spans="1:5" s="35" customFormat="1" x14ac:dyDescent="0.25">
      <c r="A30" s="51" t="s">
        <v>187</v>
      </c>
      <c r="B30" s="54" t="s">
        <v>816</v>
      </c>
      <c r="C30" s="38">
        <v>3072.2</v>
      </c>
      <c r="D30" s="44"/>
      <c r="E30" s="44"/>
    </row>
    <row r="31" spans="1:5" s="35" customFormat="1" x14ac:dyDescent="0.25">
      <c r="A31" s="51" t="s">
        <v>188</v>
      </c>
      <c r="B31" s="54" t="s">
        <v>207</v>
      </c>
      <c r="C31" s="38">
        <v>8479</v>
      </c>
      <c r="D31" s="44"/>
      <c r="E31" s="44"/>
    </row>
    <row r="32" spans="1:5" s="35" customFormat="1" x14ac:dyDescent="0.25">
      <c r="A32" s="51" t="s">
        <v>189</v>
      </c>
      <c r="B32" s="54" t="s">
        <v>208</v>
      </c>
      <c r="C32" s="38">
        <v>3440.4</v>
      </c>
      <c r="D32" s="44"/>
      <c r="E32" s="44"/>
    </row>
    <row r="33" spans="1:5" x14ac:dyDescent="0.25">
      <c r="A33" s="51" t="s">
        <v>190</v>
      </c>
      <c r="B33" s="54" t="s">
        <v>209</v>
      </c>
      <c r="C33" s="38">
        <f>2*512.4</f>
        <v>1024.8</v>
      </c>
      <c r="D33" s="44"/>
      <c r="E33" s="44"/>
    </row>
    <row r="34" spans="1:5" x14ac:dyDescent="0.25">
      <c r="A34" s="51" t="s">
        <v>191</v>
      </c>
      <c r="B34" s="54" t="s">
        <v>210</v>
      </c>
      <c r="C34" s="38">
        <v>649</v>
      </c>
      <c r="D34" s="44"/>
      <c r="E34" s="44"/>
    </row>
    <row r="35" spans="1:5" x14ac:dyDescent="0.25">
      <c r="A35" s="51" t="s">
        <v>258</v>
      </c>
      <c r="B35" s="54" t="s">
        <v>817</v>
      </c>
      <c r="C35" s="38">
        <v>3431.96</v>
      </c>
      <c r="D35" s="44"/>
      <c r="E35" s="44"/>
    </row>
    <row r="36" spans="1:5" x14ac:dyDescent="0.25">
      <c r="A36" s="51" t="s">
        <v>432</v>
      </c>
      <c r="B36" s="54" t="s">
        <v>458</v>
      </c>
      <c r="C36" s="38">
        <v>2938.56</v>
      </c>
      <c r="D36" s="44"/>
      <c r="E36" s="44"/>
    </row>
    <row r="37" spans="1:5" x14ac:dyDescent="0.25">
      <c r="A37" s="51" t="s">
        <v>192</v>
      </c>
      <c r="B37" s="54" t="s">
        <v>211</v>
      </c>
      <c r="C37" s="38">
        <v>20972.81</v>
      </c>
      <c r="D37" s="44"/>
      <c r="E37" s="44"/>
    </row>
    <row r="38" spans="1:5" ht="12" customHeight="1" x14ac:dyDescent="0.25">
      <c r="A38" s="131" t="s">
        <v>13</v>
      </c>
      <c r="B38" s="132"/>
      <c r="C38" s="132"/>
      <c r="D38" s="44"/>
      <c r="E38" s="44"/>
    </row>
    <row r="39" spans="1:5" s="35" customFormat="1" x14ac:dyDescent="0.25">
      <c r="A39" s="51" t="s">
        <v>184</v>
      </c>
      <c r="B39" s="54" t="s">
        <v>245</v>
      </c>
      <c r="C39" s="38">
        <v>50638.22</v>
      </c>
    </row>
    <row r="40" spans="1:5" x14ac:dyDescent="0.25">
      <c r="A40" s="51">
        <v>2</v>
      </c>
      <c r="B40" s="54" t="s">
        <v>211</v>
      </c>
      <c r="C40" s="38">
        <v>10622.26</v>
      </c>
      <c r="D40" s="44"/>
      <c r="E40" s="44"/>
    </row>
    <row r="41" spans="1:5" x14ac:dyDescent="0.25">
      <c r="A41" s="51">
        <v>3</v>
      </c>
      <c r="B41" s="54" t="s">
        <v>204</v>
      </c>
      <c r="C41" s="38">
        <v>13507.56</v>
      </c>
    </row>
    <row r="42" spans="1:5" x14ac:dyDescent="0.25">
      <c r="A42" s="51">
        <v>4</v>
      </c>
      <c r="B42" s="54" t="s">
        <v>640</v>
      </c>
      <c r="C42" s="38">
        <v>9999.9</v>
      </c>
    </row>
    <row r="43" spans="1:5" x14ac:dyDescent="0.25">
      <c r="A43" s="51" t="s">
        <v>188</v>
      </c>
      <c r="B43" s="54"/>
      <c r="C43" s="38"/>
    </row>
    <row r="44" spans="1:5" x14ac:dyDescent="0.25">
      <c r="A44" s="131" t="s">
        <v>14</v>
      </c>
      <c r="B44" s="132"/>
      <c r="C44" s="132"/>
    </row>
    <row r="45" spans="1:5" x14ac:dyDescent="0.25">
      <c r="A45" s="51" t="s">
        <v>184</v>
      </c>
      <c r="B45" s="55" t="s">
        <v>245</v>
      </c>
      <c r="C45" s="56">
        <v>258372.85</v>
      </c>
    </row>
    <row r="46" spans="1:5" x14ac:dyDescent="0.25">
      <c r="A46" s="51" t="s">
        <v>185</v>
      </c>
      <c r="B46" s="55" t="s">
        <v>246</v>
      </c>
      <c r="C46" s="56">
        <v>1092.28</v>
      </c>
    </row>
    <row r="47" spans="1:5" x14ac:dyDescent="0.25">
      <c r="A47" s="51" t="s">
        <v>186</v>
      </c>
      <c r="B47" s="55" t="s">
        <v>218</v>
      </c>
      <c r="C47" s="56">
        <v>12439</v>
      </c>
    </row>
    <row r="48" spans="1:5" x14ac:dyDescent="0.25">
      <c r="A48" s="51" t="s">
        <v>187</v>
      </c>
      <c r="B48" s="55" t="s">
        <v>247</v>
      </c>
      <c r="C48" s="56">
        <v>11145.14</v>
      </c>
    </row>
    <row r="49" spans="1:3" x14ac:dyDescent="0.25">
      <c r="A49" s="51" t="s">
        <v>188</v>
      </c>
      <c r="B49" s="55" t="s">
        <v>638</v>
      </c>
      <c r="C49" s="56">
        <v>2097.1799999999998</v>
      </c>
    </row>
    <row r="50" spans="1:3" x14ac:dyDescent="0.25">
      <c r="A50" s="51" t="s">
        <v>189</v>
      </c>
      <c r="B50" s="55" t="s">
        <v>639</v>
      </c>
      <c r="C50" s="56">
        <v>45033.1</v>
      </c>
    </row>
    <row r="51" spans="1:3" x14ac:dyDescent="0.25">
      <c r="A51" s="51" t="s">
        <v>190</v>
      </c>
      <c r="B51" s="55" t="s">
        <v>910</v>
      </c>
      <c r="C51" s="56">
        <v>23192.69</v>
      </c>
    </row>
    <row r="52" spans="1:3" x14ac:dyDescent="0.25">
      <c r="A52" s="51" t="s">
        <v>191</v>
      </c>
      <c r="B52" s="55" t="s">
        <v>248</v>
      </c>
      <c r="C52" s="56">
        <v>156770.23000000001</v>
      </c>
    </row>
    <row r="53" spans="1:3" x14ac:dyDescent="0.25">
      <c r="A53" s="51" t="s">
        <v>258</v>
      </c>
      <c r="B53" s="55" t="s">
        <v>911</v>
      </c>
      <c r="C53" s="56">
        <v>7652.99</v>
      </c>
    </row>
    <row r="54" spans="1:3" x14ac:dyDescent="0.25">
      <c r="A54" s="51" t="s">
        <v>432</v>
      </c>
      <c r="B54" s="55" t="s">
        <v>249</v>
      </c>
      <c r="C54" s="56">
        <v>5063</v>
      </c>
    </row>
    <row r="55" spans="1:3" x14ac:dyDescent="0.25">
      <c r="A55" s="51" t="s">
        <v>192</v>
      </c>
      <c r="B55" s="57" t="s">
        <v>441</v>
      </c>
      <c r="C55" s="56">
        <v>29228.76</v>
      </c>
    </row>
    <row r="56" spans="1:3" x14ac:dyDescent="0.25">
      <c r="A56" s="51" t="s">
        <v>259</v>
      </c>
      <c r="B56" s="55" t="s">
        <v>912</v>
      </c>
      <c r="C56" s="56">
        <v>7413.89</v>
      </c>
    </row>
    <row r="57" spans="1:3" x14ac:dyDescent="0.25">
      <c r="A57" s="51" t="s">
        <v>260</v>
      </c>
      <c r="B57" s="55" t="s">
        <v>913</v>
      </c>
      <c r="C57" s="56">
        <v>24750</v>
      </c>
    </row>
    <row r="58" spans="1:3" x14ac:dyDescent="0.25">
      <c r="A58" s="51" t="s">
        <v>261</v>
      </c>
      <c r="B58" s="55" t="s">
        <v>914</v>
      </c>
      <c r="C58" s="56">
        <v>23074.799999999999</v>
      </c>
    </row>
    <row r="59" spans="1:3" x14ac:dyDescent="0.25">
      <c r="A59" s="105"/>
      <c r="B59" s="106"/>
      <c r="C59" s="106"/>
    </row>
    <row r="60" spans="1:3" x14ac:dyDescent="0.25">
      <c r="A60" s="131" t="s">
        <v>15</v>
      </c>
      <c r="B60" s="132"/>
      <c r="C60" s="132"/>
    </row>
    <row r="61" spans="1:3" x14ac:dyDescent="0.25">
      <c r="A61" s="51" t="s">
        <v>184</v>
      </c>
      <c r="B61" s="55" t="s">
        <v>900</v>
      </c>
      <c r="C61" s="56">
        <v>8104.6</v>
      </c>
    </row>
    <row r="62" spans="1:3" x14ac:dyDescent="0.25">
      <c r="A62" s="51" t="s">
        <v>185</v>
      </c>
      <c r="B62" s="55" t="s">
        <v>901</v>
      </c>
      <c r="C62" s="56">
        <v>6419.99</v>
      </c>
    </row>
    <row r="63" spans="1:3" x14ac:dyDescent="0.25">
      <c r="A63" s="51" t="s">
        <v>186</v>
      </c>
      <c r="B63" s="55" t="s">
        <v>902</v>
      </c>
      <c r="C63" s="56">
        <v>23817.89</v>
      </c>
    </row>
    <row r="64" spans="1:3" x14ac:dyDescent="0.25">
      <c r="A64" s="51" t="s">
        <v>187</v>
      </c>
      <c r="B64" s="55" t="s">
        <v>903</v>
      </c>
      <c r="C64" s="56">
        <v>111523.23</v>
      </c>
    </row>
    <row r="65" spans="1:3" x14ac:dyDescent="0.25">
      <c r="A65" s="51" t="s">
        <v>188</v>
      </c>
      <c r="B65" s="55" t="s">
        <v>904</v>
      </c>
      <c r="C65" s="56">
        <v>38994.54</v>
      </c>
    </row>
    <row r="66" spans="1:3" x14ac:dyDescent="0.25">
      <c r="A66" s="51" t="s">
        <v>189</v>
      </c>
      <c r="B66" s="55" t="s">
        <v>905</v>
      </c>
      <c r="C66" s="56">
        <v>14888.08</v>
      </c>
    </row>
    <row r="67" spans="1:3" x14ac:dyDescent="0.25">
      <c r="A67" s="51" t="s">
        <v>190</v>
      </c>
      <c r="B67" s="55" t="s">
        <v>906</v>
      </c>
      <c r="C67" s="56">
        <v>40520</v>
      </c>
    </row>
    <row r="68" spans="1:3" x14ac:dyDescent="0.25">
      <c r="A68" s="51" t="s">
        <v>191</v>
      </c>
      <c r="B68" s="55" t="s">
        <v>457</v>
      </c>
      <c r="C68" s="56">
        <v>2086.77</v>
      </c>
    </row>
    <row r="69" spans="1:3" x14ac:dyDescent="0.25">
      <c r="A69" s="51" t="s">
        <v>258</v>
      </c>
      <c r="B69" s="55" t="s">
        <v>590</v>
      </c>
      <c r="C69" s="56">
        <v>39880.31</v>
      </c>
    </row>
    <row r="70" spans="1:3" x14ac:dyDescent="0.25">
      <c r="A70" s="51" t="s">
        <v>432</v>
      </c>
      <c r="B70" s="55" t="s">
        <v>907</v>
      </c>
      <c r="C70" s="56">
        <v>3583.57</v>
      </c>
    </row>
    <row r="71" spans="1:3" x14ac:dyDescent="0.25">
      <c r="A71" s="51" t="s">
        <v>192</v>
      </c>
      <c r="B71" s="55" t="s">
        <v>194</v>
      </c>
      <c r="C71" s="56">
        <v>15441.95</v>
      </c>
    </row>
    <row r="72" spans="1:3" x14ac:dyDescent="0.25">
      <c r="A72" s="51" t="s">
        <v>259</v>
      </c>
      <c r="B72" s="55" t="s">
        <v>908</v>
      </c>
      <c r="C72" s="56">
        <v>14870.26</v>
      </c>
    </row>
    <row r="73" spans="1:3" x14ac:dyDescent="0.25">
      <c r="A73" s="51" t="s">
        <v>260</v>
      </c>
      <c r="B73" s="55" t="s">
        <v>909</v>
      </c>
      <c r="C73" s="56">
        <v>81744.22</v>
      </c>
    </row>
    <row r="74" spans="1:3" x14ac:dyDescent="0.25">
      <c r="A74" s="131" t="s">
        <v>16</v>
      </c>
      <c r="B74" s="132"/>
      <c r="C74" s="132"/>
    </row>
    <row r="75" spans="1:3" x14ac:dyDescent="0.25">
      <c r="A75" s="50" t="s">
        <v>184</v>
      </c>
      <c r="B75" s="30" t="s">
        <v>212</v>
      </c>
      <c r="C75" s="56">
        <v>3029</v>
      </c>
    </row>
    <row r="76" spans="1:3" x14ac:dyDescent="0.25">
      <c r="A76" s="50" t="s">
        <v>185</v>
      </c>
      <c r="B76" s="30" t="s">
        <v>212</v>
      </c>
      <c r="C76" s="56">
        <v>3029.01</v>
      </c>
    </row>
    <row r="77" spans="1:3" x14ac:dyDescent="0.25">
      <c r="A77" s="50" t="s">
        <v>186</v>
      </c>
      <c r="B77" s="30" t="s">
        <v>819</v>
      </c>
      <c r="C77" s="56">
        <v>25402</v>
      </c>
    </row>
    <row r="78" spans="1:3" x14ac:dyDescent="0.25">
      <c r="A78" s="50" t="s">
        <v>187</v>
      </c>
      <c r="B78" s="30" t="s">
        <v>212</v>
      </c>
      <c r="C78" s="56">
        <v>2733</v>
      </c>
    </row>
    <row r="79" spans="1:3" x14ac:dyDescent="0.25">
      <c r="A79" s="50" t="s">
        <v>188</v>
      </c>
      <c r="B79" s="30" t="s">
        <v>214</v>
      </c>
      <c r="C79" s="56">
        <v>369.99</v>
      </c>
    </row>
    <row r="80" spans="1:3" x14ac:dyDescent="0.25">
      <c r="A80" s="50" t="s">
        <v>189</v>
      </c>
      <c r="B80" s="30" t="s">
        <v>820</v>
      </c>
      <c r="C80" s="56">
        <v>17500</v>
      </c>
    </row>
    <row r="81" spans="1:5" x14ac:dyDescent="0.25">
      <c r="A81" s="50" t="s">
        <v>190</v>
      </c>
      <c r="B81" s="30" t="s">
        <v>216</v>
      </c>
      <c r="C81" s="56">
        <v>1700</v>
      </c>
    </row>
    <row r="82" spans="1:5" x14ac:dyDescent="0.25">
      <c r="A82" s="50" t="s">
        <v>191</v>
      </c>
      <c r="B82" s="30" t="s">
        <v>216</v>
      </c>
      <c r="C82" s="56">
        <v>2119</v>
      </c>
    </row>
    <row r="83" spans="1:5" x14ac:dyDescent="0.25">
      <c r="A83" s="50" t="s">
        <v>258</v>
      </c>
      <c r="B83" s="30" t="s">
        <v>216</v>
      </c>
      <c r="C83" s="56">
        <v>2395.0300000000002</v>
      </c>
    </row>
    <row r="84" spans="1:5" x14ac:dyDescent="0.25">
      <c r="A84" s="50" t="s">
        <v>432</v>
      </c>
      <c r="B84" s="30" t="s">
        <v>216</v>
      </c>
      <c r="C84" s="56">
        <v>1900.01</v>
      </c>
    </row>
    <row r="85" spans="1:5" x14ac:dyDescent="0.25">
      <c r="A85" s="50" t="s">
        <v>192</v>
      </c>
      <c r="B85" s="30" t="s">
        <v>216</v>
      </c>
      <c r="C85" s="56">
        <v>2999</v>
      </c>
    </row>
    <row r="86" spans="1:5" x14ac:dyDescent="0.25">
      <c r="A86" s="50" t="s">
        <v>259</v>
      </c>
      <c r="B86" s="30" t="s">
        <v>821</v>
      </c>
      <c r="C86" s="56">
        <v>1600</v>
      </c>
    </row>
    <row r="87" spans="1:5" x14ac:dyDescent="0.25">
      <c r="A87" s="50" t="s">
        <v>260</v>
      </c>
      <c r="B87" s="30" t="s">
        <v>636</v>
      </c>
      <c r="C87" s="56">
        <v>1100</v>
      </c>
    </row>
    <row r="88" spans="1:5" x14ac:dyDescent="0.25">
      <c r="A88" s="50" t="s">
        <v>261</v>
      </c>
      <c r="B88" s="30" t="s">
        <v>822</v>
      </c>
      <c r="C88" s="56">
        <v>3200</v>
      </c>
      <c r="E88" s="100">
        <f>SUM(C150:C150)</f>
        <v>0</v>
      </c>
    </row>
    <row r="89" spans="1:5" x14ac:dyDescent="0.25">
      <c r="A89" s="50" t="s">
        <v>262</v>
      </c>
      <c r="B89" s="30" t="s">
        <v>220</v>
      </c>
      <c r="C89" s="56">
        <v>2800</v>
      </c>
      <c r="E89" s="29">
        <f>1</f>
        <v>1</v>
      </c>
    </row>
    <row r="90" spans="1:5" x14ac:dyDescent="0.25">
      <c r="A90" s="50" t="s">
        <v>263</v>
      </c>
      <c r="B90" s="30" t="s">
        <v>637</v>
      </c>
      <c r="C90" s="56">
        <v>9000</v>
      </c>
    </row>
    <row r="91" spans="1:5" ht="16.5" customHeight="1" x14ac:dyDescent="0.25">
      <c r="A91" s="50" t="s">
        <v>433</v>
      </c>
      <c r="B91" s="30" t="s">
        <v>216</v>
      </c>
      <c r="C91" s="56">
        <v>2600</v>
      </c>
    </row>
    <row r="92" spans="1:5" x14ac:dyDescent="0.25">
      <c r="A92" s="50" t="s">
        <v>264</v>
      </c>
      <c r="B92" s="30" t="s">
        <v>823</v>
      </c>
      <c r="C92" s="56">
        <v>7960.02</v>
      </c>
    </row>
    <row r="93" spans="1:5" x14ac:dyDescent="0.25">
      <c r="A93" s="50" t="s">
        <v>265</v>
      </c>
      <c r="B93" s="30" t="s">
        <v>221</v>
      </c>
      <c r="C93" s="56">
        <v>2001</v>
      </c>
    </row>
    <row r="94" spans="1:5" x14ac:dyDescent="0.25">
      <c r="A94" s="50" t="s">
        <v>266</v>
      </c>
      <c r="B94" s="30" t="s">
        <v>221</v>
      </c>
      <c r="C94" s="56">
        <v>1580</v>
      </c>
    </row>
    <row r="95" spans="1:5" x14ac:dyDescent="0.25">
      <c r="A95" s="50" t="s">
        <v>267</v>
      </c>
      <c r="B95" s="30" t="s">
        <v>221</v>
      </c>
      <c r="C95" s="56">
        <v>1966.28</v>
      </c>
    </row>
    <row r="96" spans="1:5" x14ac:dyDescent="0.25">
      <c r="A96" s="50" t="s">
        <v>268</v>
      </c>
      <c r="B96" s="30" t="s">
        <v>536</v>
      </c>
      <c r="C96" s="56">
        <v>6239</v>
      </c>
    </row>
    <row r="97" spans="1:3" x14ac:dyDescent="0.25">
      <c r="A97" s="50" t="s">
        <v>269</v>
      </c>
      <c r="B97" s="30" t="s">
        <v>824</v>
      </c>
      <c r="C97" s="56">
        <v>1869</v>
      </c>
    </row>
    <row r="98" spans="1:3" x14ac:dyDescent="0.25">
      <c r="A98" s="50" t="s">
        <v>270</v>
      </c>
      <c r="B98" s="30" t="s">
        <v>824</v>
      </c>
      <c r="C98" s="56">
        <v>2199</v>
      </c>
    </row>
    <row r="99" spans="1:3" x14ac:dyDescent="0.25">
      <c r="A99" s="50" t="s">
        <v>271</v>
      </c>
      <c r="B99" s="30" t="s">
        <v>537</v>
      </c>
      <c r="C99" s="56">
        <v>2798</v>
      </c>
    </row>
    <row r="100" spans="1:3" x14ac:dyDescent="0.25">
      <c r="A100" s="50" t="s">
        <v>272</v>
      </c>
      <c r="B100" s="30"/>
      <c r="C100" s="56"/>
    </row>
    <row r="101" spans="1:3" x14ac:dyDescent="0.25">
      <c r="A101" s="131" t="s">
        <v>17</v>
      </c>
      <c r="B101" s="132"/>
      <c r="C101" s="132"/>
    </row>
    <row r="102" spans="1:3" x14ac:dyDescent="0.25">
      <c r="A102" s="50" t="s">
        <v>184</v>
      </c>
      <c r="B102" s="30" t="s">
        <v>212</v>
      </c>
      <c r="C102" s="56">
        <v>2000</v>
      </c>
    </row>
    <row r="103" spans="1:3" x14ac:dyDescent="0.25">
      <c r="A103" s="50" t="s">
        <v>185</v>
      </c>
      <c r="B103" s="30" t="s">
        <v>212</v>
      </c>
      <c r="C103" s="56">
        <v>2000</v>
      </c>
    </row>
    <row r="104" spans="1:3" x14ac:dyDescent="0.25">
      <c r="A104" s="50" t="s">
        <v>186</v>
      </c>
      <c r="B104" s="30" t="s">
        <v>212</v>
      </c>
      <c r="C104" s="56">
        <v>2000</v>
      </c>
    </row>
    <row r="105" spans="1:3" x14ac:dyDescent="0.25">
      <c r="A105" s="50" t="s">
        <v>187</v>
      </c>
      <c r="B105" s="30" t="s">
        <v>212</v>
      </c>
      <c r="C105" s="56">
        <v>2000</v>
      </c>
    </row>
    <row r="106" spans="1:3" x14ac:dyDescent="0.25">
      <c r="A106" s="50" t="s">
        <v>188</v>
      </c>
      <c r="B106" s="30" t="s">
        <v>212</v>
      </c>
      <c r="C106" s="56">
        <v>2000</v>
      </c>
    </row>
    <row r="107" spans="1:3" x14ac:dyDescent="0.25">
      <c r="A107" s="50" t="s">
        <v>189</v>
      </c>
      <c r="B107" s="30" t="s">
        <v>212</v>
      </c>
      <c r="C107" s="56">
        <v>2192.5300000000002</v>
      </c>
    </row>
    <row r="108" spans="1:3" x14ac:dyDescent="0.25">
      <c r="A108" s="50" t="s">
        <v>190</v>
      </c>
      <c r="B108" s="30" t="s">
        <v>930</v>
      </c>
      <c r="C108" s="37">
        <v>34999.919999999998</v>
      </c>
    </row>
    <row r="109" spans="1:3" x14ac:dyDescent="0.25">
      <c r="A109" s="50" t="s">
        <v>191</v>
      </c>
      <c r="B109" s="30" t="s">
        <v>242</v>
      </c>
      <c r="C109" s="56">
        <v>5880</v>
      </c>
    </row>
    <row r="110" spans="1:3" x14ac:dyDescent="0.25">
      <c r="A110" s="50" t="s">
        <v>258</v>
      </c>
      <c r="B110" s="30" t="s">
        <v>243</v>
      </c>
      <c r="C110" s="56">
        <v>706.38</v>
      </c>
    </row>
    <row r="111" spans="1:3" x14ac:dyDescent="0.25">
      <c r="A111" s="50" t="s">
        <v>432</v>
      </c>
      <c r="B111" s="30" t="s">
        <v>630</v>
      </c>
      <c r="C111" s="56">
        <v>4981.5</v>
      </c>
    </row>
    <row r="112" spans="1:3" x14ac:dyDescent="0.25">
      <c r="A112" s="50" t="s">
        <v>192</v>
      </c>
      <c r="B112" s="30" t="s">
        <v>536</v>
      </c>
      <c r="C112" s="56">
        <v>9840</v>
      </c>
    </row>
    <row r="113" spans="1:6" x14ac:dyDescent="0.25">
      <c r="A113" s="50">
        <v>12</v>
      </c>
      <c r="B113" s="30" t="s">
        <v>931</v>
      </c>
      <c r="C113" s="56">
        <v>5000</v>
      </c>
    </row>
    <row r="114" spans="1:6" x14ac:dyDescent="0.25">
      <c r="A114" s="50">
        <v>13</v>
      </c>
      <c r="B114" s="30" t="s">
        <v>932</v>
      </c>
      <c r="C114" s="56">
        <v>7000</v>
      </c>
    </row>
    <row r="115" spans="1:6" x14ac:dyDescent="0.25">
      <c r="A115" s="50">
        <v>14</v>
      </c>
      <c r="B115" s="30" t="s">
        <v>244</v>
      </c>
      <c r="C115" s="56">
        <v>914</v>
      </c>
    </row>
    <row r="116" spans="1:6" x14ac:dyDescent="0.25">
      <c r="A116" s="50"/>
      <c r="B116" s="30"/>
      <c r="C116" s="56"/>
    </row>
    <row r="117" spans="1:6" x14ac:dyDescent="0.25">
      <c r="A117" s="131" t="s">
        <v>18</v>
      </c>
      <c r="B117" s="132"/>
      <c r="C117" s="132"/>
    </row>
    <row r="118" spans="1:6" x14ac:dyDescent="0.25">
      <c r="A118" s="50" t="s">
        <v>184</v>
      </c>
      <c r="B118" s="30" t="s">
        <v>245</v>
      </c>
      <c r="C118" s="56">
        <v>41072</v>
      </c>
    </row>
    <row r="119" spans="1:6" x14ac:dyDescent="0.25">
      <c r="A119" s="50" t="s">
        <v>185</v>
      </c>
      <c r="B119" s="30" t="s">
        <v>245</v>
      </c>
      <c r="C119" s="56">
        <v>8921.9500000000007</v>
      </c>
    </row>
    <row r="120" spans="1:6" x14ac:dyDescent="0.25">
      <c r="A120" s="50" t="s">
        <v>186</v>
      </c>
      <c r="B120" s="30" t="s">
        <v>245</v>
      </c>
      <c r="C120" s="56">
        <v>16098.58</v>
      </c>
    </row>
    <row r="121" spans="1:6" x14ac:dyDescent="0.25">
      <c r="A121" s="50" t="s">
        <v>187</v>
      </c>
      <c r="B121" s="30" t="s">
        <v>539</v>
      </c>
      <c r="C121" s="56">
        <v>9999.65</v>
      </c>
    </row>
    <row r="122" spans="1:6" x14ac:dyDescent="0.25">
      <c r="A122" s="50" t="s">
        <v>188</v>
      </c>
      <c r="B122" s="30" t="s">
        <v>540</v>
      </c>
      <c r="C122" s="56">
        <v>3979.69</v>
      </c>
    </row>
    <row r="123" spans="1:6" x14ac:dyDescent="0.25">
      <c r="A123" s="50" t="s">
        <v>189</v>
      </c>
      <c r="B123" s="30" t="s">
        <v>541</v>
      </c>
      <c r="C123" s="56">
        <v>940</v>
      </c>
      <c r="D123" s="44"/>
      <c r="E123" s="44"/>
      <c r="F123" s="44"/>
    </row>
    <row r="124" spans="1:6" x14ac:dyDescent="0.25">
      <c r="A124" s="50" t="s">
        <v>190</v>
      </c>
      <c r="B124" s="30" t="s">
        <v>542</v>
      </c>
      <c r="C124" s="56">
        <v>3995.5</v>
      </c>
      <c r="D124" s="44"/>
      <c r="E124" s="44"/>
      <c r="F124" s="44"/>
    </row>
    <row r="125" spans="1:6" x14ac:dyDescent="0.25">
      <c r="A125" s="50" t="s">
        <v>191</v>
      </c>
      <c r="B125" s="30" t="s">
        <v>463</v>
      </c>
      <c r="C125" s="56">
        <v>1295</v>
      </c>
      <c r="D125" s="44"/>
      <c r="E125" s="44"/>
      <c r="F125" s="44"/>
    </row>
    <row r="126" spans="1:6" x14ac:dyDescent="0.25">
      <c r="A126" s="50" t="s">
        <v>258</v>
      </c>
      <c r="B126" s="30" t="s">
        <v>641</v>
      </c>
      <c r="C126" s="56">
        <v>9963</v>
      </c>
      <c r="D126" s="44"/>
      <c r="E126" s="44"/>
      <c r="F126" s="44"/>
    </row>
    <row r="127" spans="1:6" x14ac:dyDescent="0.25">
      <c r="A127" s="50" t="s">
        <v>432</v>
      </c>
      <c r="B127" s="30" t="s">
        <v>464</v>
      </c>
      <c r="C127" s="56">
        <v>3450</v>
      </c>
      <c r="D127" s="44"/>
      <c r="E127" s="44"/>
      <c r="F127" s="44"/>
    </row>
    <row r="128" spans="1:6" x14ac:dyDescent="0.25">
      <c r="A128" s="50" t="s">
        <v>192</v>
      </c>
      <c r="B128" s="30" t="s">
        <v>465</v>
      </c>
      <c r="C128" s="56">
        <v>615</v>
      </c>
      <c r="D128" s="44"/>
      <c r="E128" s="44"/>
      <c r="F128" s="44"/>
    </row>
    <row r="129" spans="1:6" x14ac:dyDescent="0.25">
      <c r="A129" s="50" t="s">
        <v>259</v>
      </c>
      <c r="B129" s="30" t="s">
        <v>543</v>
      </c>
      <c r="C129" s="56">
        <v>2214</v>
      </c>
      <c r="D129" s="44"/>
      <c r="E129" s="44"/>
      <c r="F129" s="44"/>
    </row>
    <row r="130" spans="1:6" x14ac:dyDescent="0.25">
      <c r="A130" s="50" t="s">
        <v>260</v>
      </c>
      <c r="B130" s="30" t="s">
        <v>642</v>
      </c>
      <c r="C130" s="56">
        <v>2500</v>
      </c>
      <c r="D130" s="44"/>
      <c r="E130" s="44"/>
      <c r="F130" s="44"/>
    </row>
    <row r="131" spans="1:6" x14ac:dyDescent="0.25">
      <c r="A131" s="50" t="s">
        <v>261</v>
      </c>
      <c r="B131" s="30" t="s">
        <v>643</v>
      </c>
      <c r="C131" s="56">
        <v>2200</v>
      </c>
      <c r="D131" s="44"/>
      <c r="E131" s="44"/>
      <c r="F131" s="44"/>
    </row>
    <row r="132" spans="1:6" x14ac:dyDescent="0.25">
      <c r="A132" s="50" t="s">
        <v>262</v>
      </c>
      <c r="B132" s="30" t="s">
        <v>644</v>
      </c>
      <c r="C132" s="56">
        <v>7200</v>
      </c>
      <c r="D132" s="44"/>
      <c r="E132" s="44"/>
      <c r="F132" s="44"/>
    </row>
    <row r="133" spans="1:6" x14ac:dyDescent="0.25">
      <c r="A133" s="50" t="s">
        <v>263</v>
      </c>
      <c r="B133" s="30" t="s">
        <v>544</v>
      </c>
      <c r="C133" s="56">
        <v>2989.99</v>
      </c>
      <c r="D133" s="44"/>
      <c r="E133" s="44"/>
      <c r="F133" s="44"/>
    </row>
    <row r="134" spans="1:6" x14ac:dyDescent="0.25">
      <c r="A134" s="50" t="s">
        <v>433</v>
      </c>
      <c r="B134" s="30" t="s">
        <v>467</v>
      </c>
      <c r="C134" s="56">
        <v>2450</v>
      </c>
      <c r="D134" s="44"/>
      <c r="E134" s="44"/>
      <c r="F134" s="44"/>
    </row>
    <row r="135" spans="1:6" x14ac:dyDescent="0.25">
      <c r="A135" s="50" t="s">
        <v>264</v>
      </c>
      <c r="B135" s="30" t="s">
        <v>545</v>
      </c>
      <c r="C135" s="56">
        <v>1599.98</v>
      </c>
      <c r="D135" s="44"/>
      <c r="E135" s="44"/>
      <c r="F135" s="44"/>
    </row>
    <row r="136" spans="1:6" x14ac:dyDescent="0.25">
      <c r="A136" s="50" t="s">
        <v>265</v>
      </c>
      <c r="B136" s="30" t="s">
        <v>468</v>
      </c>
      <c r="C136" s="56">
        <v>1926.99</v>
      </c>
      <c r="D136" s="44"/>
      <c r="E136" s="44"/>
      <c r="F136" s="44"/>
    </row>
    <row r="137" spans="1:6" x14ac:dyDescent="0.25">
      <c r="A137" s="50" t="s">
        <v>266</v>
      </c>
      <c r="B137" s="30" t="s">
        <v>546</v>
      </c>
      <c r="C137" s="56">
        <v>3399.99</v>
      </c>
      <c r="D137" s="44"/>
      <c r="E137" s="44"/>
      <c r="F137" s="44"/>
    </row>
    <row r="138" spans="1:6" x14ac:dyDescent="0.25">
      <c r="A138" s="50" t="s">
        <v>267</v>
      </c>
      <c r="B138" s="30" t="s">
        <v>547</v>
      </c>
      <c r="C138" s="56">
        <v>3399.99</v>
      </c>
      <c r="D138" s="44"/>
      <c r="E138" s="44"/>
      <c r="F138" s="44"/>
    </row>
    <row r="139" spans="1:6" x14ac:dyDescent="0.25">
      <c r="A139" s="50" t="s">
        <v>268</v>
      </c>
      <c r="B139" s="30" t="s">
        <v>548</v>
      </c>
      <c r="C139" s="56">
        <v>2330</v>
      </c>
      <c r="D139" s="44"/>
      <c r="E139" s="44"/>
      <c r="F139" s="44"/>
    </row>
    <row r="140" spans="1:6" x14ac:dyDescent="0.25">
      <c r="A140" s="50" t="s">
        <v>269</v>
      </c>
      <c r="B140" s="30" t="s">
        <v>549</v>
      </c>
      <c r="C140" s="56">
        <v>512</v>
      </c>
      <c r="D140" s="44"/>
      <c r="E140" s="44"/>
      <c r="F140" s="44"/>
    </row>
    <row r="141" spans="1:6" x14ac:dyDescent="0.25">
      <c r="A141" s="50" t="s">
        <v>270</v>
      </c>
      <c r="B141" s="30" t="s">
        <v>220</v>
      </c>
      <c r="C141" s="56">
        <v>2264.23</v>
      </c>
      <c r="D141" s="44"/>
      <c r="E141" s="44"/>
      <c r="F141" s="44"/>
    </row>
    <row r="142" spans="1:6" x14ac:dyDescent="0.25">
      <c r="A142" s="50" t="s">
        <v>271</v>
      </c>
      <c r="B142" s="30" t="s">
        <v>550</v>
      </c>
      <c r="C142" s="56">
        <v>4145</v>
      </c>
      <c r="D142" s="44"/>
      <c r="E142" s="44"/>
      <c r="F142" s="44"/>
    </row>
    <row r="143" spans="1:6" x14ac:dyDescent="0.25">
      <c r="A143" s="50" t="s">
        <v>272</v>
      </c>
      <c r="B143" s="30" t="s">
        <v>220</v>
      </c>
      <c r="C143" s="56">
        <v>600</v>
      </c>
      <c r="D143" s="44"/>
      <c r="E143" s="44"/>
      <c r="F143" s="44"/>
    </row>
    <row r="144" spans="1:6" ht="18" customHeight="1" x14ac:dyDescent="0.25">
      <c r="A144" s="50" t="s">
        <v>273</v>
      </c>
      <c r="B144" s="30" t="s">
        <v>551</v>
      </c>
      <c r="C144" s="56">
        <v>849.99</v>
      </c>
      <c r="D144" s="44"/>
      <c r="E144" s="44"/>
      <c r="F144" s="44"/>
    </row>
    <row r="145" spans="1:6" s="35" customFormat="1" x14ac:dyDescent="0.25">
      <c r="A145" s="50" t="s">
        <v>274</v>
      </c>
      <c r="B145" s="30" t="s">
        <v>552</v>
      </c>
      <c r="C145" s="56">
        <v>2399</v>
      </c>
      <c r="D145" s="44"/>
      <c r="E145" s="44"/>
      <c r="F145" s="44"/>
    </row>
    <row r="146" spans="1:6" s="35" customFormat="1" x14ac:dyDescent="0.25">
      <c r="A146" s="50" t="s">
        <v>275</v>
      </c>
      <c r="B146" s="30" t="s">
        <v>553</v>
      </c>
      <c r="C146" s="56">
        <v>2599</v>
      </c>
      <c r="D146" s="44"/>
      <c r="E146" s="44"/>
      <c r="F146" s="44"/>
    </row>
    <row r="147" spans="1:6" s="35" customFormat="1" x14ac:dyDescent="0.25">
      <c r="A147" s="50" t="s">
        <v>485</v>
      </c>
      <c r="B147" s="30" t="s">
        <v>645</v>
      </c>
      <c r="C147" s="56">
        <v>3050</v>
      </c>
      <c r="D147" s="44"/>
      <c r="E147" s="70" t="e">
        <f>SUM(#REF!)</f>
        <v>#REF!</v>
      </c>
      <c r="F147" s="44"/>
    </row>
    <row r="148" spans="1:6" s="35" customFormat="1" x14ac:dyDescent="0.25">
      <c r="A148" s="50" t="s">
        <v>486</v>
      </c>
      <c r="B148" s="30" t="s">
        <v>646</v>
      </c>
      <c r="C148" s="56">
        <v>945</v>
      </c>
      <c r="D148" s="44"/>
      <c r="E148" s="44"/>
      <c r="F148" s="44"/>
    </row>
    <row r="149" spans="1:6" s="35" customFormat="1" x14ac:dyDescent="0.25">
      <c r="A149" s="50" t="s">
        <v>434</v>
      </c>
      <c r="B149" s="30" t="s">
        <v>647</v>
      </c>
      <c r="C149" s="56">
        <v>3200</v>
      </c>
      <c r="D149" s="44"/>
      <c r="E149" s="44"/>
      <c r="F149" s="44"/>
    </row>
    <row r="150" spans="1:6" s="35" customFormat="1" x14ac:dyDescent="0.25">
      <c r="A150" s="50"/>
      <c r="B150" s="30"/>
      <c r="C150" s="56"/>
      <c r="D150" s="44"/>
      <c r="E150" s="44"/>
      <c r="F150" s="44"/>
    </row>
    <row r="151" spans="1:6" s="35" customFormat="1" x14ac:dyDescent="0.25">
      <c r="A151" s="131" t="s">
        <v>567</v>
      </c>
      <c r="B151" s="132"/>
      <c r="C151" s="132"/>
      <c r="D151" s="44"/>
      <c r="E151" s="44"/>
      <c r="F151" s="44"/>
    </row>
    <row r="152" spans="1:6" s="35" customFormat="1" x14ac:dyDescent="0.25">
      <c r="A152" s="50"/>
      <c r="B152" s="30"/>
      <c r="C152" s="56"/>
      <c r="D152" s="44"/>
      <c r="E152" s="44"/>
      <c r="F152" s="44"/>
    </row>
    <row r="153" spans="1:6" s="35" customFormat="1" x14ac:dyDescent="0.25">
      <c r="A153" s="50">
        <v>1</v>
      </c>
      <c r="B153" s="30" t="s">
        <v>222</v>
      </c>
      <c r="C153" s="56">
        <v>7790</v>
      </c>
      <c r="D153" s="44"/>
      <c r="E153" s="44"/>
      <c r="F153" s="44"/>
    </row>
    <row r="154" spans="1:6" s="35" customFormat="1" x14ac:dyDescent="0.25">
      <c r="A154" s="50">
        <v>2</v>
      </c>
      <c r="B154" s="30" t="s">
        <v>223</v>
      </c>
      <c r="C154" s="56">
        <v>3652</v>
      </c>
      <c r="D154" s="44"/>
      <c r="E154" s="44"/>
      <c r="F154" s="44"/>
    </row>
    <row r="155" spans="1:6" s="35" customFormat="1" x14ac:dyDescent="0.25">
      <c r="A155" s="50">
        <v>3</v>
      </c>
      <c r="B155" s="30" t="s">
        <v>224</v>
      </c>
      <c r="C155" s="56">
        <v>3010</v>
      </c>
      <c r="D155" s="44"/>
      <c r="E155" s="44"/>
      <c r="F155" s="44"/>
    </row>
    <row r="156" spans="1:6" s="35" customFormat="1" x14ac:dyDescent="0.25">
      <c r="A156" s="50">
        <v>4</v>
      </c>
      <c r="B156" s="30" t="s">
        <v>225</v>
      </c>
      <c r="C156" s="56">
        <v>1404</v>
      </c>
      <c r="D156" s="44"/>
      <c r="E156" s="44"/>
      <c r="F156" s="44"/>
    </row>
    <row r="157" spans="1:6" s="35" customFormat="1" x14ac:dyDescent="0.25">
      <c r="A157" s="50">
        <v>5</v>
      </c>
      <c r="B157" s="30" t="s">
        <v>226</v>
      </c>
      <c r="C157" s="56">
        <v>2275</v>
      </c>
      <c r="D157" s="44"/>
      <c r="E157" s="44"/>
      <c r="F157" s="44"/>
    </row>
    <row r="158" spans="1:6" x14ac:dyDescent="0.25">
      <c r="A158" s="50">
        <v>6</v>
      </c>
      <c r="B158" s="30" t="s">
        <v>205</v>
      </c>
      <c r="C158" s="56">
        <v>649</v>
      </c>
      <c r="D158" s="44"/>
      <c r="E158" s="44"/>
      <c r="F158" s="44"/>
    </row>
    <row r="159" spans="1:6" s="35" customFormat="1" x14ac:dyDescent="0.25">
      <c r="A159" s="50">
        <v>7</v>
      </c>
      <c r="B159" s="30" t="s">
        <v>227</v>
      </c>
      <c r="C159" s="56">
        <v>3400</v>
      </c>
      <c r="D159" s="44"/>
      <c r="E159" s="44"/>
      <c r="F159" s="44"/>
    </row>
    <row r="160" spans="1:6" s="35" customFormat="1" x14ac:dyDescent="0.25">
      <c r="A160" s="50">
        <v>8</v>
      </c>
      <c r="B160" s="30" t="s">
        <v>228</v>
      </c>
      <c r="C160" s="37">
        <v>38896</v>
      </c>
      <c r="D160" s="44"/>
      <c r="E160" s="44"/>
      <c r="F160" s="44"/>
    </row>
    <row r="161" spans="1:6" s="35" customFormat="1" x14ac:dyDescent="0.25">
      <c r="A161" s="50">
        <v>9</v>
      </c>
      <c r="B161" s="30" t="s">
        <v>229</v>
      </c>
      <c r="C161" s="37">
        <v>2288</v>
      </c>
      <c r="D161" s="44"/>
      <c r="E161" s="44"/>
      <c r="F161" s="44"/>
    </row>
    <row r="162" spans="1:6" s="35" customFormat="1" x14ac:dyDescent="0.25">
      <c r="A162" s="50">
        <v>10</v>
      </c>
      <c r="B162" s="30" t="s">
        <v>205</v>
      </c>
      <c r="C162" s="37">
        <v>1221.99</v>
      </c>
      <c r="D162" s="44"/>
      <c r="E162" s="44"/>
      <c r="F162" s="44"/>
    </row>
    <row r="163" spans="1:6" s="35" customFormat="1" x14ac:dyDescent="0.25">
      <c r="A163" s="50">
        <v>11</v>
      </c>
      <c r="B163" s="30" t="s">
        <v>230</v>
      </c>
      <c r="C163" s="37">
        <v>2890.5</v>
      </c>
      <c r="D163" s="44"/>
      <c r="E163" s="44"/>
      <c r="F163" s="44"/>
    </row>
    <row r="164" spans="1:6" s="35" customFormat="1" x14ac:dyDescent="0.25">
      <c r="A164" s="50">
        <v>12</v>
      </c>
      <c r="B164" s="30" t="s">
        <v>230</v>
      </c>
      <c r="C164" s="37">
        <v>1107</v>
      </c>
      <c r="D164" s="44"/>
      <c r="E164" s="44"/>
      <c r="F164" s="44"/>
    </row>
    <row r="165" spans="1:6" s="35" customFormat="1" x14ac:dyDescent="0.25">
      <c r="A165" s="50">
        <v>13</v>
      </c>
      <c r="B165" s="30" t="s">
        <v>231</v>
      </c>
      <c r="C165" s="37">
        <v>1328.4</v>
      </c>
      <c r="D165" s="44"/>
      <c r="E165" s="44"/>
      <c r="F165" s="44"/>
    </row>
    <row r="166" spans="1:6" s="35" customFormat="1" x14ac:dyDescent="0.25">
      <c r="A166" s="50">
        <v>14</v>
      </c>
      <c r="B166" s="30" t="s">
        <v>232</v>
      </c>
      <c r="C166" s="37">
        <v>2656.8</v>
      </c>
      <c r="D166" s="44"/>
      <c r="E166" s="44"/>
      <c r="F166" s="44"/>
    </row>
    <row r="167" spans="1:6" s="35" customFormat="1" x14ac:dyDescent="0.25">
      <c r="A167" s="50">
        <v>15</v>
      </c>
      <c r="B167" s="30" t="s">
        <v>233</v>
      </c>
      <c r="C167" s="37">
        <v>5705.94</v>
      </c>
      <c r="D167" s="44"/>
      <c r="E167" s="44"/>
      <c r="F167" s="44"/>
    </row>
    <row r="168" spans="1:6" s="35" customFormat="1" x14ac:dyDescent="0.25">
      <c r="A168" s="50">
        <v>16</v>
      </c>
      <c r="B168" s="30" t="s">
        <v>234</v>
      </c>
      <c r="C168" s="37">
        <v>1129</v>
      </c>
      <c r="D168" s="44"/>
      <c r="E168" s="44"/>
      <c r="F168" s="44"/>
    </row>
    <row r="169" spans="1:6" s="35" customFormat="1" x14ac:dyDescent="0.25">
      <c r="A169" s="50">
        <v>17</v>
      </c>
      <c r="B169" s="30" t="s">
        <v>235</v>
      </c>
      <c r="C169" s="37">
        <v>1899</v>
      </c>
      <c r="D169" s="44"/>
      <c r="E169" s="44"/>
      <c r="F169" s="44"/>
    </row>
    <row r="170" spans="1:6" s="35" customFormat="1" x14ac:dyDescent="0.25">
      <c r="A170" s="50">
        <v>18</v>
      </c>
      <c r="B170" s="30" t="s">
        <v>236</v>
      </c>
      <c r="C170" s="37">
        <v>2969</v>
      </c>
      <c r="D170" s="44"/>
      <c r="E170" s="44"/>
      <c r="F170" s="44"/>
    </row>
    <row r="171" spans="1:6" s="35" customFormat="1" x14ac:dyDescent="0.25">
      <c r="A171" s="50">
        <v>19</v>
      </c>
      <c r="B171" s="30" t="s">
        <v>237</v>
      </c>
      <c r="C171" s="37">
        <v>1962.09</v>
      </c>
      <c r="D171" s="44"/>
      <c r="E171" s="44"/>
      <c r="F171" s="44"/>
    </row>
    <row r="172" spans="1:6" s="35" customFormat="1" x14ac:dyDescent="0.25">
      <c r="A172" s="50">
        <v>20</v>
      </c>
      <c r="B172" s="30" t="s">
        <v>238</v>
      </c>
      <c r="C172" s="37">
        <v>1800</v>
      </c>
      <c r="D172" s="44"/>
      <c r="E172" s="44"/>
      <c r="F172" s="44"/>
    </row>
    <row r="173" spans="1:6" s="35" customFormat="1" x14ac:dyDescent="0.25">
      <c r="A173" s="50">
        <v>21</v>
      </c>
      <c r="B173" s="30" t="s">
        <v>239</v>
      </c>
      <c r="C173" s="37">
        <v>1474.99</v>
      </c>
      <c r="D173" s="44"/>
      <c r="E173" s="44"/>
      <c r="F173" s="44"/>
    </row>
    <row r="174" spans="1:6" s="35" customFormat="1" x14ac:dyDescent="0.25">
      <c r="A174" s="50">
        <v>22</v>
      </c>
      <c r="B174" s="30" t="s">
        <v>239</v>
      </c>
      <c r="C174" s="37">
        <v>1499</v>
      </c>
      <c r="D174" s="44"/>
      <c r="E174" s="44"/>
      <c r="F174" s="44"/>
    </row>
    <row r="175" spans="1:6" s="35" customFormat="1" x14ac:dyDescent="0.25">
      <c r="A175" s="50">
        <v>23</v>
      </c>
      <c r="B175" s="30" t="s">
        <v>240</v>
      </c>
      <c r="C175" s="37">
        <v>1299</v>
      </c>
      <c r="D175" s="44"/>
      <c r="E175" s="44"/>
      <c r="F175" s="44"/>
    </row>
    <row r="176" spans="1:6" s="35" customFormat="1" x14ac:dyDescent="0.25">
      <c r="A176" s="50">
        <v>24</v>
      </c>
      <c r="B176" s="30" t="s">
        <v>241</v>
      </c>
      <c r="C176" s="37">
        <v>6120</v>
      </c>
      <c r="D176" s="44"/>
      <c r="E176" s="44"/>
      <c r="F176" s="44"/>
    </row>
    <row r="177" spans="1:6" s="35" customFormat="1" x14ac:dyDescent="0.25">
      <c r="A177" s="50">
        <v>25</v>
      </c>
      <c r="B177" s="30" t="s">
        <v>241</v>
      </c>
      <c r="C177" s="37">
        <v>1400</v>
      </c>
      <c r="D177" s="44"/>
      <c r="E177" s="44"/>
      <c r="F177" s="44"/>
    </row>
    <row r="178" spans="1:6" s="35" customFormat="1" x14ac:dyDescent="0.25">
      <c r="A178" s="50">
        <v>26</v>
      </c>
      <c r="B178" s="30" t="s">
        <v>469</v>
      </c>
      <c r="C178" s="37">
        <v>1730</v>
      </c>
      <c r="D178" s="44"/>
      <c r="E178" s="44"/>
      <c r="F178" s="44"/>
    </row>
    <row r="179" spans="1:6" s="35" customFormat="1" x14ac:dyDescent="0.25">
      <c r="A179" s="50">
        <v>27</v>
      </c>
      <c r="B179" s="30" t="s">
        <v>466</v>
      </c>
      <c r="C179" s="37">
        <v>2699</v>
      </c>
      <c r="D179" s="44"/>
      <c r="E179" s="44"/>
      <c r="F179" s="44"/>
    </row>
    <row r="180" spans="1:6" s="35" customFormat="1" x14ac:dyDescent="0.25">
      <c r="A180" s="50">
        <v>28</v>
      </c>
      <c r="B180" s="30" t="s">
        <v>568</v>
      </c>
      <c r="C180" s="37">
        <v>5705.94</v>
      </c>
      <c r="D180" s="44"/>
      <c r="E180" s="70" t="e">
        <f>SUM(#REF!,#REF!,#REF!,#REF!,#REF!,#REF!,#REF!)</f>
        <v>#REF!</v>
      </c>
      <c r="F180" s="44"/>
    </row>
    <row r="181" spans="1:6" s="35" customFormat="1" x14ac:dyDescent="0.25">
      <c r="A181" s="50">
        <v>29</v>
      </c>
      <c r="B181" s="30" t="s">
        <v>470</v>
      </c>
      <c r="C181" s="37">
        <v>1500</v>
      </c>
      <c r="D181" s="44"/>
      <c r="E181" s="44"/>
      <c r="F181" s="44"/>
    </row>
    <row r="182" spans="1:6" s="35" customFormat="1" x14ac:dyDescent="0.25">
      <c r="A182" s="50">
        <v>30</v>
      </c>
      <c r="B182" s="30" t="s">
        <v>240</v>
      </c>
      <c r="C182" s="37">
        <v>1400</v>
      </c>
      <c r="D182" s="44"/>
      <c r="E182" s="44"/>
      <c r="F182" s="44"/>
    </row>
    <row r="183" spans="1:6" s="35" customFormat="1" x14ac:dyDescent="0.25">
      <c r="A183" s="50">
        <v>31</v>
      </c>
      <c r="B183" s="30" t="s">
        <v>569</v>
      </c>
      <c r="C183" s="37">
        <v>3498</v>
      </c>
      <c r="D183" s="44"/>
      <c r="E183" s="44"/>
      <c r="F183" s="44"/>
    </row>
    <row r="184" spans="1:6" s="35" customFormat="1" x14ac:dyDescent="0.25">
      <c r="A184" s="50">
        <v>32</v>
      </c>
      <c r="B184" s="30" t="s">
        <v>570</v>
      </c>
      <c r="C184" s="37">
        <v>1514.98</v>
      </c>
      <c r="D184" s="44"/>
      <c r="E184" s="44"/>
      <c r="F184" s="44"/>
    </row>
    <row r="185" spans="1:6" s="35" customFormat="1" x14ac:dyDescent="0.25">
      <c r="A185" s="50">
        <v>33</v>
      </c>
      <c r="B185" s="30" t="s">
        <v>571</v>
      </c>
      <c r="C185" s="37">
        <v>1588</v>
      </c>
      <c r="D185" s="44"/>
      <c r="E185" s="44"/>
      <c r="F185" s="44"/>
    </row>
    <row r="186" spans="1:6" s="35" customFormat="1" x14ac:dyDescent="0.25">
      <c r="A186" s="50">
        <v>34</v>
      </c>
      <c r="B186" s="30" t="s">
        <v>572</v>
      </c>
      <c r="C186" s="37">
        <v>44879.01</v>
      </c>
      <c r="D186" s="44"/>
      <c r="E186" s="44"/>
      <c r="F186" s="44"/>
    </row>
    <row r="187" spans="1:6" s="35" customFormat="1" x14ac:dyDescent="0.25">
      <c r="A187" s="50">
        <v>35</v>
      </c>
      <c r="B187" s="30" t="s">
        <v>573</v>
      </c>
      <c r="C187" s="37">
        <v>1178.3399999999999</v>
      </c>
      <c r="D187" s="44"/>
      <c r="E187" s="44"/>
      <c r="F187" s="44"/>
    </row>
    <row r="188" spans="1:6" s="35" customFormat="1" x14ac:dyDescent="0.25">
      <c r="A188" s="50">
        <v>36</v>
      </c>
      <c r="B188" s="30" t="s">
        <v>574</v>
      </c>
      <c r="C188" s="37">
        <v>674.04</v>
      </c>
      <c r="D188" s="44"/>
      <c r="E188" s="44"/>
      <c r="F188" s="44"/>
    </row>
    <row r="189" spans="1:6" s="35" customFormat="1" x14ac:dyDescent="0.25">
      <c r="A189" s="50">
        <v>37</v>
      </c>
      <c r="B189" s="30" t="s">
        <v>575</v>
      </c>
      <c r="C189" s="37">
        <v>3542</v>
      </c>
      <c r="D189" s="44"/>
      <c r="E189" s="44"/>
      <c r="F189" s="44"/>
    </row>
    <row r="190" spans="1:6" s="35" customFormat="1" x14ac:dyDescent="0.25">
      <c r="A190" s="50">
        <v>38</v>
      </c>
      <c r="B190" s="30" t="s">
        <v>576</v>
      </c>
      <c r="C190" s="37">
        <v>191.02</v>
      </c>
      <c r="D190" s="44"/>
      <c r="E190" s="44"/>
      <c r="F190" s="44"/>
    </row>
    <row r="191" spans="1:6" s="35" customFormat="1" x14ac:dyDescent="0.25">
      <c r="A191" s="50">
        <v>39</v>
      </c>
      <c r="B191" s="53" t="s">
        <v>577</v>
      </c>
      <c r="C191" s="37">
        <v>2316.46</v>
      </c>
      <c r="D191" s="44"/>
      <c r="E191" s="44"/>
      <c r="F191" s="44"/>
    </row>
    <row r="192" spans="1:6" s="35" customFormat="1" x14ac:dyDescent="0.25">
      <c r="A192" s="50">
        <v>40</v>
      </c>
      <c r="B192" s="30" t="s">
        <v>578</v>
      </c>
      <c r="C192" s="37">
        <v>2565.8000000000002</v>
      </c>
      <c r="D192" s="44"/>
      <c r="E192" s="44"/>
      <c r="F192" s="44"/>
    </row>
    <row r="193" spans="1:6" s="35" customFormat="1" x14ac:dyDescent="0.25">
      <c r="A193" s="50">
        <v>41</v>
      </c>
      <c r="B193" s="30" t="s">
        <v>579</v>
      </c>
      <c r="C193" s="37">
        <v>10279.11</v>
      </c>
      <c r="D193" s="44"/>
      <c r="E193" s="44"/>
      <c r="F193" s="44"/>
    </row>
    <row r="194" spans="1:6" s="35" customFormat="1" x14ac:dyDescent="0.25">
      <c r="A194" s="50">
        <v>42</v>
      </c>
      <c r="B194" s="30" t="s">
        <v>580</v>
      </c>
      <c r="C194" s="37">
        <v>3399</v>
      </c>
      <c r="D194" s="44"/>
      <c r="E194" s="44"/>
      <c r="F194" s="44"/>
    </row>
    <row r="195" spans="1:6" s="35" customFormat="1" x14ac:dyDescent="0.25">
      <c r="A195" s="50">
        <v>43</v>
      </c>
      <c r="B195" s="30" t="s">
        <v>581</v>
      </c>
      <c r="C195" s="37">
        <v>56110</v>
      </c>
      <c r="D195" s="44"/>
      <c r="E195" s="44"/>
      <c r="F195" s="44"/>
    </row>
    <row r="196" spans="1:6" s="35" customFormat="1" x14ac:dyDescent="0.25">
      <c r="A196" s="50">
        <v>44</v>
      </c>
      <c r="B196" s="30" t="s">
        <v>582</v>
      </c>
      <c r="C196" s="37">
        <v>27972</v>
      </c>
      <c r="D196" s="44"/>
      <c r="E196" s="44"/>
      <c r="F196" s="44"/>
    </row>
    <row r="197" spans="1:6" s="35" customFormat="1" x14ac:dyDescent="0.25">
      <c r="A197" s="50">
        <v>45</v>
      </c>
      <c r="B197" s="30" t="s">
        <v>583</v>
      </c>
      <c r="C197" s="37">
        <v>4762</v>
      </c>
      <c r="D197" s="44"/>
      <c r="E197" s="44"/>
      <c r="F197" s="44"/>
    </row>
    <row r="198" spans="1:6" s="35" customFormat="1" x14ac:dyDescent="0.25">
      <c r="A198" s="50">
        <v>46</v>
      </c>
      <c r="B198" s="30" t="s">
        <v>584</v>
      </c>
      <c r="C198" s="37">
        <v>158670</v>
      </c>
      <c r="D198" s="44"/>
      <c r="E198" s="44"/>
      <c r="F198" s="44"/>
    </row>
    <row r="199" spans="1:6" s="35" customFormat="1" x14ac:dyDescent="0.25">
      <c r="A199" s="50">
        <v>47</v>
      </c>
      <c r="B199" s="30" t="s">
        <v>585</v>
      </c>
      <c r="C199" s="37">
        <v>9410</v>
      </c>
      <c r="D199" s="44"/>
      <c r="E199" s="44"/>
      <c r="F199" s="44"/>
    </row>
    <row r="200" spans="1:6" x14ac:dyDescent="0.25">
      <c r="A200" s="50">
        <v>48</v>
      </c>
      <c r="B200" s="30" t="s">
        <v>586</v>
      </c>
      <c r="C200" s="37">
        <v>6300</v>
      </c>
      <c r="D200" s="44"/>
      <c r="E200" s="44"/>
      <c r="F200" s="44"/>
    </row>
    <row r="201" spans="1:6" x14ac:dyDescent="0.25">
      <c r="A201" s="50">
        <v>49</v>
      </c>
      <c r="B201" s="30" t="s">
        <v>587</v>
      </c>
      <c r="C201" s="37">
        <v>2999</v>
      </c>
      <c r="D201" s="44"/>
      <c r="E201" s="44"/>
      <c r="F201" s="44"/>
    </row>
    <row r="202" spans="1:6" x14ac:dyDescent="0.25">
      <c r="A202" s="50">
        <v>50</v>
      </c>
      <c r="B202" s="30" t="s">
        <v>588</v>
      </c>
      <c r="C202" s="37">
        <v>1516.45</v>
      </c>
      <c r="D202" s="44"/>
      <c r="E202" s="44"/>
      <c r="F202" s="44"/>
    </row>
    <row r="203" spans="1:6" x14ac:dyDescent="0.25">
      <c r="A203" s="50">
        <v>51</v>
      </c>
      <c r="B203" s="30" t="s">
        <v>589</v>
      </c>
      <c r="C203" s="37">
        <v>1647.78</v>
      </c>
    </row>
    <row r="204" spans="1:6" x14ac:dyDescent="0.25">
      <c r="A204" s="50">
        <v>52</v>
      </c>
      <c r="B204" s="30" t="s">
        <v>648</v>
      </c>
      <c r="C204" s="37">
        <v>849</v>
      </c>
    </row>
    <row r="205" spans="1:6" x14ac:dyDescent="0.25">
      <c r="A205" s="50">
        <v>53</v>
      </c>
      <c r="B205" s="30" t="s">
        <v>649</v>
      </c>
      <c r="C205" s="37">
        <v>1984.26</v>
      </c>
    </row>
    <row r="206" spans="1:6" x14ac:dyDescent="0.25">
      <c r="A206" s="50">
        <v>54</v>
      </c>
      <c r="B206" s="30" t="s">
        <v>650</v>
      </c>
      <c r="C206" s="37">
        <v>3702.15</v>
      </c>
    </row>
    <row r="207" spans="1:6" x14ac:dyDescent="0.25">
      <c r="A207" s="50">
        <v>55</v>
      </c>
      <c r="B207" s="30" t="s">
        <v>825</v>
      </c>
      <c r="C207" s="37">
        <v>836.4</v>
      </c>
    </row>
    <row r="208" spans="1:6" x14ac:dyDescent="0.25">
      <c r="A208" s="50">
        <v>56</v>
      </c>
      <c r="B208" s="30" t="s">
        <v>826</v>
      </c>
      <c r="C208" s="37">
        <v>3890</v>
      </c>
    </row>
    <row r="209" spans="1:3" x14ac:dyDescent="0.25">
      <c r="A209" s="50">
        <v>57</v>
      </c>
      <c r="B209" s="30" t="s">
        <v>827</v>
      </c>
      <c r="C209" s="37">
        <v>3100</v>
      </c>
    </row>
    <row r="210" spans="1:3" x14ac:dyDescent="0.25">
      <c r="A210" s="50">
        <v>58</v>
      </c>
      <c r="B210" s="30" t="s">
        <v>828</v>
      </c>
      <c r="C210" s="37">
        <v>3257.04</v>
      </c>
    </row>
    <row r="211" spans="1:3" x14ac:dyDescent="0.25">
      <c r="A211" s="50">
        <v>59</v>
      </c>
      <c r="B211" s="88" t="s">
        <v>829</v>
      </c>
      <c r="C211" s="37">
        <v>14760</v>
      </c>
    </row>
    <row r="212" spans="1:3" x14ac:dyDescent="0.25">
      <c r="A212" s="50">
        <v>60</v>
      </c>
      <c r="B212" s="30" t="s">
        <v>830</v>
      </c>
      <c r="C212" s="37">
        <v>1099</v>
      </c>
    </row>
    <row r="213" spans="1:3" x14ac:dyDescent="0.25">
      <c r="A213" s="50">
        <v>61</v>
      </c>
      <c r="B213" s="30" t="s">
        <v>831</v>
      </c>
      <c r="C213" s="37">
        <v>2155.8000000000002</v>
      </c>
    </row>
    <row r="214" spans="1:3" x14ac:dyDescent="0.25">
      <c r="A214" s="50">
        <v>62</v>
      </c>
      <c r="B214" s="30" t="s">
        <v>832</v>
      </c>
      <c r="C214" s="37">
        <v>3296.4</v>
      </c>
    </row>
    <row r="215" spans="1:3" x14ac:dyDescent="0.25">
      <c r="A215" s="50">
        <v>63</v>
      </c>
      <c r="B215" s="30" t="s">
        <v>651</v>
      </c>
      <c r="C215" s="37">
        <v>995.07</v>
      </c>
    </row>
    <row r="216" spans="1:3" x14ac:dyDescent="0.25">
      <c r="A216" s="50">
        <v>64</v>
      </c>
      <c r="B216" s="89" t="s">
        <v>833</v>
      </c>
      <c r="C216" s="77">
        <v>8818.9</v>
      </c>
    </row>
    <row r="217" spans="1:3" x14ac:dyDescent="0.25">
      <c r="A217" s="50">
        <v>65</v>
      </c>
      <c r="B217" s="89" t="s">
        <v>834</v>
      </c>
      <c r="C217" s="77">
        <v>7000</v>
      </c>
    </row>
    <row r="218" spans="1:3" ht="38.25" x14ac:dyDescent="0.25">
      <c r="A218" s="50">
        <v>66</v>
      </c>
      <c r="B218" s="90" t="s">
        <v>835</v>
      </c>
      <c r="C218" s="77">
        <v>11374</v>
      </c>
    </row>
    <row r="219" spans="1:3" x14ac:dyDescent="0.25">
      <c r="A219" s="50">
        <v>67</v>
      </c>
      <c r="B219" s="89" t="s">
        <v>836</v>
      </c>
      <c r="C219" s="77">
        <v>3175.62</v>
      </c>
    </row>
    <row r="220" spans="1:3" ht="25.5" x14ac:dyDescent="0.25">
      <c r="A220" s="50">
        <v>68</v>
      </c>
      <c r="B220" s="91" t="s">
        <v>837</v>
      </c>
      <c r="C220" s="77">
        <v>13648.8</v>
      </c>
    </row>
    <row r="221" spans="1:3" ht="26.25" thickBot="1" x14ac:dyDescent="0.3">
      <c r="A221" s="50">
        <v>69</v>
      </c>
      <c r="B221" s="92" t="s">
        <v>838</v>
      </c>
      <c r="C221" s="93">
        <v>2274.75</v>
      </c>
    </row>
    <row r="222" spans="1:3" x14ac:dyDescent="0.25">
      <c r="A222" s="50">
        <v>70</v>
      </c>
      <c r="B222" s="94" t="s">
        <v>839</v>
      </c>
      <c r="C222" s="77">
        <v>26041.24</v>
      </c>
    </row>
    <row r="223" spans="1:3" x14ac:dyDescent="0.25">
      <c r="A223" s="50">
        <v>71</v>
      </c>
      <c r="B223" s="52" t="s">
        <v>840</v>
      </c>
      <c r="C223" s="37">
        <v>32282</v>
      </c>
    </row>
    <row r="224" spans="1:3" x14ac:dyDescent="0.25">
      <c r="A224" s="50">
        <v>72</v>
      </c>
      <c r="B224" s="52" t="s">
        <v>841</v>
      </c>
      <c r="C224" s="37">
        <v>15146.8</v>
      </c>
    </row>
    <row r="225" spans="1:3" x14ac:dyDescent="0.25">
      <c r="A225" s="50">
        <v>73</v>
      </c>
      <c r="B225" s="52" t="s">
        <v>456</v>
      </c>
      <c r="C225" s="37">
        <v>16466</v>
      </c>
    </row>
    <row r="226" spans="1:3" x14ac:dyDescent="0.25">
      <c r="A226" s="50">
        <v>74</v>
      </c>
      <c r="B226" s="52" t="s">
        <v>590</v>
      </c>
      <c r="C226" s="37">
        <v>27289</v>
      </c>
    </row>
    <row r="227" spans="1:3" x14ac:dyDescent="0.25">
      <c r="A227" s="50">
        <v>75</v>
      </c>
      <c r="B227" s="52" t="s">
        <v>842</v>
      </c>
      <c r="C227" s="37">
        <v>12524.92</v>
      </c>
    </row>
    <row r="228" spans="1:3" x14ac:dyDescent="0.25">
      <c r="A228" s="50">
        <v>76</v>
      </c>
      <c r="B228" s="52" t="s">
        <v>457</v>
      </c>
      <c r="C228" s="37">
        <v>5261.19</v>
      </c>
    </row>
    <row r="229" spans="1:3" x14ac:dyDescent="0.25">
      <c r="A229" s="50">
        <v>77</v>
      </c>
      <c r="B229" s="52" t="s">
        <v>843</v>
      </c>
      <c r="C229" s="37">
        <v>3847.81</v>
      </c>
    </row>
    <row r="230" spans="1:3" ht="14.25" customHeight="1" x14ac:dyDescent="0.25">
      <c r="A230" s="50">
        <v>78</v>
      </c>
      <c r="B230" s="52" t="s">
        <v>215</v>
      </c>
      <c r="C230" s="37">
        <v>19004.73</v>
      </c>
    </row>
    <row r="231" spans="1:3" x14ac:dyDescent="0.25">
      <c r="A231" s="50">
        <v>79</v>
      </c>
      <c r="B231" s="52" t="s">
        <v>464</v>
      </c>
      <c r="C231" s="37">
        <v>2586.4</v>
      </c>
    </row>
    <row r="232" spans="1:3" x14ac:dyDescent="0.25">
      <c r="A232" s="50">
        <v>80</v>
      </c>
      <c r="B232" s="52" t="s">
        <v>844</v>
      </c>
      <c r="C232" s="37">
        <v>1320.74</v>
      </c>
    </row>
    <row r="233" spans="1:3" x14ac:dyDescent="0.25">
      <c r="A233" s="50">
        <v>81</v>
      </c>
      <c r="B233" s="52" t="s">
        <v>591</v>
      </c>
      <c r="C233" s="37">
        <v>14636.52</v>
      </c>
    </row>
    <row r="234" spans="1:3" x14ac:dyDescent="0.25">
      <c r="A234" s="50">
        <v>82</v>
      </c>
      <c r="B234" s="52" t="s">
        <v>206</v>
      </c>
      <c r="C234" s="37">
        <v>423</v>
      </c>
    </row>
    <row r="235" spans="1:3" x14ac:dyDescent="0.25">
      <c r="A235" s="50">
        <v>83</v>
      </c>
      <c r="B235" s="52" t="s">
        <v>217</v>
      </c>
      <c r="C235" s="37">
        <v>99.9</v>
      </c>
    </row>
    <row r="236" spans="1:3" x14ac:dyDescent="0.25">
      <c r="A236" s="50">
        <v>84</v>
      </c>
      <c r="B236" s="52" t="s">
        <v>244</v>
      </c>
      <c r="C236" s="37">
        <v>580</v>
      </c>
    </row>
    <row r="237" spans="1:3" x14ac:dyDescent="0.25">
      <c r="A237" s="50">
        <v>85</v>
      </c>
      <c r="B237" s="52" t="s">
        <v>845</v>
      </c>
      <c r="C237" s="37">
        <v>425.78</v>
      </c>
    </row>
    <row r="238" spans="1:3" x14ac:dyDescent="0.25">
      <c r="A238" s="50">
        <v>86</v>
      </c>
      <c r="B238" s="52" t="s">
        <v>846</v>
      </c>
      <c r="C238" s="37">
        <v>4799</v>
      </c>
    </row>
    <row r="239" spans="1:3" x14ac:dyDescent="0.25">
      <c r="A239" s="50">
        <v>87</v>
      </c>
      <c r="B239" s="52" t="s">
        <v>847</v>
      </c>
      <c r="C239" s="37">
        <v>618</v>
      </c>
    </row>
    <row r="240" spans="1:3" x14ac:dyDescent="0.25">
      <c r="A240" s="50">
        <v>88</v>
      </c>
      <c r="B240" s="52" t="s">
        <v>848</v>
      </c>
      <c r="C240" s="37">
        <v>515</v>
      </c>
    </row>
    <row r="241" spans="1:3" x14ac:dyDescent="0.25">
      <c r="A241" s="50">
        <v>89</v>
      </c>
      <c r="B241" s="52" t="s">
        <v>466</v>
      </c>
      <c r="C241" s="37">
        <v>6499</v>
      </c>
    </row>
    <row r="242" spans="1:3" x14ac:dyDescent="0.25">
      <c r="A242" s="50">
        <v>90</v>
      </c>
      <c r="B242" s="52" t="s">
        <v>849</v>
      </c>
      <c r="C242" s="37">
        <v>7056</v>
      </c>
    </row>
    <row r="243" spans="1:3" x14ac:dyDescent="0.25">
      <c r="A243" s="50">
        <v>91</v>
      </c>
      <c r="B243" s="52" t="s">
        <v>850</v>
      </c>
      <c r="C243" s="37">
        <v>4504.9799999999996</v>
      </c>
    </row>
    <row r="244" spans="1:3" x14ac:dyDescent="0.25">
      <c r="A244" s="50">
        <v>92</v>
      </c>
      <c r="B244" s="52" t="s">
        <v>513</v>
      </c>
      <c r="C244" s="37">
        <v>669</v>
      </c>
    </row>
    <row r="245" spans="1:3" x14ac:dyDescent="0.25">
      <c r="A245" s="50">
        <v>93</v>
      </c>
      <c r="B245" s="79" t="s">
        <v>851</v>
      </c>
      <c r="C245" s="37">
        <v>3279.46</v>
      </c>
    </row>
    <row r="246" spans="1:3" x14ac:dyDescent="0.25">
      <c r="A246" s="50">
        <v>94</v>
      </c>
      <c r="B246" s="79" t="s">
        <v>227</v>
      </c>
      <c r="C246" s="37">
        <v>6179</v>
      </c>
    </row>
    <row r="247" spans="1:3" x14ac:dyDescent="0.25">
      <c r="A247" s="50">
        <v>95</v>
      </c>
      <c r="B247" s="79" t="s">
        <v>633</v>
      </c>
      <c r="C247" s="37">
        <v>1473.54</v>
      </c>
    </row>
    <row r="248" spans="1:3" x14ac:dyDescent="0.25">
      <c r="A248" s="50">
        <v>96</v>
      </c>
      <c r="B248" s="79" t="s">
        <v>634</v>
      </c>
      <c r="C248" s="37">
        <v>4920</v>
      </c>
    </row>
    <row r="249" spans="1:3" x14ac:dyDescent="0.25">
      <c r="A249" s="50">
        <v>97</v>
      </c>
      <c r="B249" s="79" t="s">
        <v>852</v>
      </c>
      <c r="C249" s="37">
        <v>6457.5</v>
      </c>
    </row>
    <row r="250" spans="1:3" x14ac:dyDescent="0.25">
      <c r="A250" s="50">
        <v>98</v>
      </c>
      <c r="B250" s="79" t="s">
        <v>853</v>
      </c>
      <c r="C250" s="37">
        <v>3720.75</v>
      </c>
    </row>
    <row r="251" spans="1:3" x14ac:dyDescent="0.25">
      <c r="A251" s="50">
        <v>99</v>
      </c>
      <c r="B251" s="79" t="s">
        <v>854</v>
      </c>
      <c r="C251" s="37">
        <v>321.98</v>
      </c>
    </row>
    <row r="252" spans="1:3" x14ac:dyDescent="0.25">
      <c r="A252" s="50">
        <v>100</v>
      </c>
      <c r="B252" s="79" t="s">
        <v>855</v>
      </c>
      <c r="C252" s="37">
        <v>530.97</v>
      </c>
    </row>
    <row r="253" spans="1:3" x14ac:dyDescent="0.25">
      <c r="A253" s="50">
        <v>101</v>
      </c>
      <c r="B253" s="79" t="s">
        <v>856</v>
      </c>
      <c r="C253" s="37">
        <v>999</v>
      </c>
    </row>
    <row r="254" spans="1:3" x14ac:dyDescent="0.25">
      <c r="A254" s="50">
        <v>102</v>
      </c>
      <c r="B254" s="79" t="s">
        <v>857</v>
      </c>
      <c r="C254" s="37">
        <v>13100</v>
      </c>
    </row>
    <row r="255" spans="1:3" x14ac:dyDescent="0.25">
      <c r="A255" s="50">
        <v>103</v>
      </c>
      <c r="B255" s="79" t="s">
        <v>858</v>
      </c>
      <c r="C255" s="37">
        <v>7000</v>
      </c>
    </row>
    <row r="256" spans="1:3" x14ac:dyDescent="0.25">
      <c r="A256" s="50"/>
      <c r="B256" s="30"/>
      <c r="C256" s="56"/>
    </row>
    <row r="257" spans="1:3" x14ac:dyDescent="0.25">
      <c r="A257" s="50"/>
      <c r="B257" s="30"/>
      <c r="C257" s="56"/>
    </row>
    <row r="258" spans="1:3" x14ac:dyDescent="0.25">
      <c r="A258" s="50"/>
      <c r="B258" s="30"/>
      <c r="C258" s="56"/>
    </row>
    <row r="259" spans="1:3" x14ac:dyDescent="0.25">
      <c r="A259" s="131" t="s">
        <v>899</v>
      </c>
      <c r="B259" s="132"/>
      <c r="C259" s="132"/>
    </row>
    <row r="260" spans="1:3" x14ac:dyDescent="0.25">
      <c r="A260" s="51">
        <v>1</v>
      </c>
      <c r="B260" s="54" t="s">
        <v>211</v>
      </c>
      <c r="C260" s="58">
        <v>394627.72</v>
      </c>
    </row>
    <row r="261" spans="1:3" x14ac:dyDescent="0.25">
      <c r="A261" s="51">
        <v>2</v>
      </c>
      <c r="B261" s="57" t="s">
        <v>212</v>
      </c>
      <c r="C261" s="37">
        <v>1558</v>
      </c>
    </row>
    <row r="262" spans="1:3" x14ac:dyDescent="0.25">
      <c r="A262" s="51">
        <v>3</v>
      </c>
      <c r="B262" s="57" t="s">
        <v>213</v>
      </c>
      <c r="C262" s="37">
        <v>1660</v>
      </c>
    </row>
    <row r="263" spans="1:3" x14ac:dyDescent="0.25">
      <c r="A263" s="51">
        <v>4</v>
      </c>
      <c r="B263" s="57" t="s">
        <v>597</v>
      </c>
      <c r="C263" s="37">
        <v>1383</v>
      </c>
    </row>
    <row r="264" spans="1:3" x14ac:dyDescent="0.25">
      <c r="A264" s="51">
        <v>5</v>
      </c>
      <c r="B264" s="57" t="s">
        <v>597</v>
      </c>
      <c r="C264" s="37">
        <v>3107.01</v>
      </c>
    </row>
    <row r="265" spans="1:3" x14ac:dyDescent="0.25">
      <c r="A265" s="51">
        <v>6</v>
      </c>
      <c r="B265" s="57" t="s">
        <v>597</v>
      </c>
      <c r="C265" s="37">
        <v>2044</v>
      </c>
    </row>
    <row r="266" spans="1:3" x14ac:dyDescent="0.25">
      <c r="A266" s="51">
        <v>7</v>
      </c>
      <c r="B266" s="57" t="s">
        <v>213</v>
      </c>
      <c r="C266" s="37">
        <v>2300</v>
      </c>
    </row>
    <row r="267" spans="1:3" x14ac:dyDescent="0.25">
      <c r="A267" s="51">
        <v>8</v>
      </c>
      <c r="B267" s="57" t="s">
        <v>597</v>
      </c>
      <c r="C267" s="37">
        <v>2400</v>
      </c>
    </row>
    <row r="268" spans="1:3" x14ac:dyDescent="0.25">
      <c r="A268" s="51">
        <v>9</v>
      </c>
      <c r="B268" s="57" t="s">
        <v>598</v>
      </c>
      <c r="C268" s="37">
        <v>2285</v>
      </c>
    </row>
    <row r="269" spans="1:3" x14ac:dyDescent="0.25">
      <c r="A269" s="51">
        <v>10</v>
      </c>
      <c r="B269" s="57" t="s">
        <v>631</v>
      </c>
      <c r="C269" s="37">
        <v>1080</v>
      </c>
    </row>
    <row r="270" spans="1:3" x14ac:dyDescent="0.25">
      <c r="A270" s="51">
        <v>11</v>
      </c>
      <c r="B270" s="57" t="s">
        <v>599</v>
      </c>
      <c r="C270" s="37">
        <v>659</v>
      </c>
    </row>
    <row r="271" spans="1:3" x14ac:dyDescent="0.25">
      <c r="A271" s="51">
        <v>12</v>
      </c>
      <c r="B271" s="57" t="s">
        <v>632</v>
      </c>
      <c r="C271" s="37">
        <v>900</v>
      </c>
    </row>
    <row r="272" spans="1:3" x14ac:dyDescent="0.25">
      <c r="A272" s="51">
        <v>13</v>
      </c>
      <c r="B272" s="57" t="s">
        <v>218</v>
      </c>
      <c r="C272" s="37">
        <v>4440.8</v>
      </c>
    </row>
    <row r="273" spans="1:3" x14ac:dyDescent="0.25">
      <c r="A273" s="51">
        <v>14</v>
      </c>
      <c r="B273" s="57" t="s">
        <v>600</v>
      </c>
      <c r="C273" s="37">
        <v>11746.5</v>
      </c>
    </row>
    <row r="274" spans="1:3" x14ac:dyDescent="0.25">
      <c r="A274" s="51">
        <v>15</v>
      </c>
      <c r="B274" s="57" t="s">
        <v>219</v>
      </c>
      <c r="C274" s="37">
        <v>8300</v>
      </c>
    </row>
    <row r="275" spans="1:3" x14ac:dyDescent="0.25">
      <c r="A275" s="51">
        <v>16</v>
      </c>
      <c r="B275" s="57" t="s">
        <v>601</v>
      </c>
      <c r="C275" s="37">
        <v>5291</v>
      </c>
    </row>
    <row r="276" spans="1:3" x14ac:dyDescent="0.25">
      <c r="A276" s="51">
        <v>17</v>
      </c>
      <c r="B276" s="57" t="s">
        <v>573</v>
      </c>
      <c r="C276" s="37">
        <v>855</v>
      </c>
    </row>
    <row r="277" spans="1:3" x14ac:dyDescent="0.25">
      <c r="A277" s="51">
        <v>18</v>
      </c>
      <c r="B277" s="57" t="s">
        <v>602</v>
      </c>
      <c r="C277" s="37">
        <v>2299</v>
      </c>
    </row>
    <row r="278" spans="1:3" x14ac:dyDescent="0.25">
      <c r="A278" s="51">
        <v>19</v>
      </c>
      <c r="B278" s="57" t="s">
        <v>221</v>
      </c>
      <c r="C278" s="37">
        <v>1865</v>
      </c>
    </row>
    <row r="279" spans="1:3" x14ac:dyDescent="0.25">
      <c r="A279" s="51">
        <v>20</v>
      </c>
      <c r="B279" s="57" t="s">
        <v>459</v>
      </c>
      <c r="C279" s="37">
        <v>1836</v>
      </c>
    </row>
    <row r="280" spans="1:3" x14ac:dyDescent="0.25">
      <c r="A280" s="51">
        <v>21</v>
      </c>
      <c r="B280" s="57" t="s">
        <v>603</v>
      </c>
      <c r="C280" s="37">
        <v>640.01</v>
      </c>
    </row>
    <row r="281" spans="1:3" ht="18" customHeight="1" x14ac:dyDescent="0.25">
      <c r="A281" s="51">
        <v>22</v>
      </c>
      <c r="B281" s="57" t="s">
        <v>604</v>
      </c>
      <c r="C281" s="37">
        <v>7636</v>
      </c>
    </row>
    <row r="282" spans="1:3" x14ac:dyDescent="0.25">
      <c r="A282" s="51">
        <v>23</v>
      </c>
      <c r="B282" s="57" t="s">
        <v>605</v>
      </c>
      <c r="C282" s="37">
        <v>2050.8200000000002</v>
      </c>
    </row>
    <row r="283" spans="1:3" x14ac:dyDescent="0.25">
      <c r="A283" s="51">
        <v>24</v>
      </c>
      <c r="B283" s="57" t="s">
        <v>460</v>
      </c>
      <c r="C283" s="37">
        <v>1168.5</v>
      </c>
    </row>
    <row r="284" spans="1:3" x14ac:dyDescent="0.25">
      <c r="A284" s="51">
        <v>25</v>
      </c>
      <c r="B284" s="57" t="s">
        <v>460</v>
      </c>
      <c r="C284" s="37">
        <v>820</v>
      </c>
    </row>
    <row r="285" spans="1:3" x14ac:dyDescent="0.25">
      <c r="A285" s="51">
        <v>26</v>
      </c>
      <c r="B285" s="57" t="s">
        <v>606</v>
      </c>
      <c r="C285" s="37">
        <v>1950</v>
      </c>
    </row>
    <row r="286" spans="1:3" x14ac:dyDescent="0.25">
      <c r="A286" s="51">
        <v>27</v>
      </c>
      <c r="B286" s="57" t="s">
        <v>607</v>
      </c>
      <c r="C286" s="37">
        <v>599.99</v>
      </c>
    </row>
    <row r="287" spans="1:3" x14ac:dyDescent="0.25">
      <c r="A287" s="51">
        <v>28</v>
      </c>
      <c r="B287" s="57" t="s">
        <v>608</v>
      </c>
      <c r="C287" s="37">
        <v>307.44</v>
      </c>
    </row>
    <row r="288" spans="1:3" x14ac:dyDescent="0.25">
      <c r="A288" s="51">
        <v>29</v>
      </c>
      <c r="B288" s="57" t="s">
        <v>609</v>
      </c>
      <c r="C288" s="37">
        <v>915</v>
      </c>
    </row>
    <row r="289" spans="1:3" x14ac:dyDescent="0.25">
      <c r="A289" s="51">
        <v>30</v>
      </c>
      <c r="B289" s="57" t="s">
        <v>610</v>
      </c>
      <c r="C289" s="37">
        <v>2096.17</v>
      </c>
    </row>
    <row r="290" spans="1:3" x14ac:dyDescent="0.25">
      <c r="A290" s="51">
        <v>31</v>
      </c>
      <c r="B290" s="57" t="s">
        <v>611</v>
      </c>
      <c r="C290" s="37">
        <v>519</v>
      </c>
    </row>
    <row r="291" spans="1:3" x14ac:dyDescent="0.25">
      <c r="A291" s="51">
        <v>32</v>
      </c>
      <c r="B291" s="57" t="s">
        <v>612</v>
      </c>
      <c r="C291" s="37">
        <v>977</v>
      </c>
    </row>
    <row r="292" spans="1:3" x14ac:dyDescent="0.25">
      <c r="A292" s="51">
        <v>33</v>
      </c>
      <c r="B292" s="57" t="s">
        <v>865</v>
      </c>
      <c r="C292" s="37">
        <v>1399</v>
      </c>
    </row>
    <row r="293" spans="1:3" x14ac:dyDescent="0.25">
      <c r="A293" s="51">
        <v>34</v>
      </c>
      <c r="B293" s="57" t="s">
        <v>866</v>
      </c>
      <c r="C293" s="37">
        <v>553.99</v>
      </c>
    </row>
    <row r="294" spans="1:3" x14ac:dyDescent="0.25">
      <c r="A294" s="51">
        <v>35</v>
      </c>
      <c r="B294" s="57" t="s">
        <v>867</v>
      </c>
      <c r="C294" s="37">
        <v>400</v>
      </c>
    </row>
    <row r="295" spans="1:3" x14ac:dyDescent="0.25">
      <c r="A295" s="51">
        <v>36</v>
      </c>
      <c r="B295" s="57" t="s">
        <v>868</v>
      </c>
      <c r="C295" s="37">
        <v>600</v>
      </c>
    </row>
    <row r="296" spans="1:3" x14ac:dyDescent="0.25">
      <c r="A296" s="51">
        <v>37</v>
      </c>
      <c r="B296" s="57" t="s">
        <v>635</v>
      </c>
      <c r="C296" s="37">
        <v>2200</v>
      </c>
    </row>
    <row r="297" spans="1:3" x14ac:dyDescent="0.25">
      <c r="A297" s="51">
        <v>38</v>
      </c>
      <c r="B297" s="57" t="s">
        <v>869</v>
      </c>
      <c r="C297" s="37">
        <v>6910</v>
      </c>
    </row>
    <row r="298" spans="1:3" x14ac:dyDescent="0.25">
      <c r="A298" s="51">
        <v>39</v>
      </c>
      <c r="B298" s="57" t="s">
        <v>870</v>
      </c>
      <c r="C298" s="37">
        <v>1998</v>
      </c>
    </row>
    <row r="299" spans="1:3" x14ac:dyDescent="0.25">
      <c r="A299" s="51">
        <v>40</v>
      </c>
      <c r="B299" s="57" t="s">
        <v>871</v>
      </c>
      <c r="C299" s="37">
        <v>850</v>
      </c>
    </row>
    <row r="300" spans="1:3" x14ac:dyDescent="0.25">
      <c r="A300" s="51">
        <v>41</v>
      </c>
      <c r="B300" s="57" t="s">
        <v>872</v>
      </c>
      <c r="C300" s="37">
        <v>2900</v>
      </c>
    </row>
    <row r="301" spans="1:3" x14ac:dyDescent="0.25">
      <c r="C301" s="71"/>
    </row>
    <row r="308" spans="3:3" x14ac:dyDescent="0.25">
      <c r="C308" s="101"/>
    </row>
  </sheetData>
  <mergeCells count="11">
    <mergeCell ref="A259:C259"/>
    <mergeCell ref="A2:C2"/>
    <mergeCell ref="A19:C19"/>
    <mergeCell ref="A26:C26"/>
    <mergeCell ref="A38:C38"/>
    <mergeCell ref="A44:C44"/>
    <mergeCell ref="A60:C60"/>
    <mergeCell ref="A74:C74"/>
    <mergeCell ref="A101:C101"/>
    <mergeCell ref="A117:C117"/>
    <mergeCell ref="A151:C15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B1:E31"/>
  <sheetViews>
    <sheetView workbookViewId="0">
      <selection activeCell="A28" sqref="A28:XFD32"/>
    </sheetView>
  </sheetViews>
  <sheetFormatPr defaultRowHeight="45.75" customHeight="1" x14ac:dyDescent="0.25"/>
  <cols>
    <col min="1" max="1" width="5.28515625" customWidth="1"/>
    <col min="2" max="2" width="6.7109375" customWidth="1"/>
    <col min="3" max="3" width="22.42578125" customWidth="1"/>
    <col min="4" max="4" width="29.85546875" customWidth="1"/>
    <col min="5" max="5" width="30.28515625" customWidth="1"/>
  </cols>
  <sheetData>
    <row r="1" spans="2:5" ht="45.75" customHeight="1" thickBot="1" x14ac:dyDescent="0.3"/>
    <row r="2" spans="2:5" ht="45.75" customHeight="1" thickTop="1" thickBot="1" x14ac:dyDescent="0.3">
      <c r="B2" s="10" t="s">
        <v>0</v>
      </c>
      <c r="C2" s="11" t="s">
        <v>376</v>
      </c>
      <c r="D2" s="11" t="s">
        <v>377</v>
      </c>
      <c r="E2" s="11" t="s">
        <v>378</v>
      </c>
    </row>
    <row r="3" spans="2:5" ht="45.75" customHeight="1" thickTop="1" x14ac:dyDescent="0.25">
      <c r="B3" s="134">
        <v>1</v>
      </c>
      <c r="C3" s="136" t="s">
        <v>614</v>
      </c>
      <c r="D3" s="12" t="s">
        <v>379</v>
      </c>
      <c r="E3" s="138" t="s">
        <v>381</v>
      </c>
    </row>
    <row r="4" spans="2:5" ht="45.75" customHeight="1" thickBot="1" x14ac:dyDescent="0.3">
      <c r="B4" s="135"/>
      <c r="C4" s="137"/>
      <c r="D4" s="13" t="s">
        <v>380</v>
      </c>
      <c r="E4" s="139"/>
    </row>
    <row r="5" spans="2:5" ht="45.75" customHeight="1" thickTop="1" x14ac:dyDescent="0.25">
      <c r="B5" s="134">
        <v>2</v>
      </c>
      <c r="C5" s="136" t="s">
        <v>382</v>
      </c>
      <c r="D5" s="12" t="s">
        <v>379</v>
      </c>
      <c r="E5" s="138"/>
    </row>
    <row r="6" spans="2:5" ht="45.75" customHeight="1" thickBot="1" x14ac:dyDescent="0.3">
      <c r="B6" s="135"/>
      <c r="C6" s="137"/>
      <c r="D6" s="13" t="s">
        <v>383</v>
      </c>
      <c r="E6" s="139"/>
    </row>
    <row r="7" spans="2:5" ht="45.75" customHeight="1" thickTop="1" thickBot="1" x14ac:dyDescent="0.3">
      <c r="B7" s="14" t="s">
        <v>384</v>
      </c>
      <c r="C7" s="15" t="s">
        <v>385</v>
      </c>
      <c r="D7" s="142" t="s">
        <v>386</v>
      </c>
      <c r="E7" s="143"/>
    </row>
    <row r="8" spans="2:5" ht="45.75" customHeight="1" thickTop="1" x14ac:dyDescent="0.25">
      <c r="B8" s="134" t="s">
        <v>387</v>
      </c>
      <c r="C8" s="144" t="s">
        <v>388</v>
      </c>
      <c r="D8" s="12" t="s">
        <v>389</v>
      </c>
      <c r="E8" s="12" t="s">
        <v>391</v>
      </c>
    </row>
    <row r="9" spans="2:5" ht="45.75" customHeight="1" thickBot="1" x14ac:dyDescent="0.3">
      <c r="B9" s="135"/>
      <c r="C9" s="145"/>
      <c r="D9" s="13" t="s">
        <v>390</v>
      </c>
      <c r="E9" s="13" t="s">
        <v>392</v>
      </c>
    </row>
    <row r="10" spans="2:5" ht="45.75" customHeight="1" thickTop="1" x14ac:dyDescent="0.25">
      <c r="B10" s="134" t="s">
        <v>393</v>
      </c>
      <c r="C10" s="144" t="s">
        <v>394</v>
      </c>
      <c r="D10" s="12" t="s">
        <v>395</v>
      </c>
      <c r="E10" s="27" t="s">
        <v>398</v>
      </c>
    </row>
    <row r="11" spans="2:5" ht="45.75" customHeight="1" x14ac:dyDescent="0.25">
      <c r="B11" s="140"/>
      <c r="C11" s="146"/>
      <c r="D11" s="12" t="s">
        <v>396</v>
      </c>
      <c r="E11" s="27" t="s">
        <v>534</v>
      </c>
    </row>
    <row r="12" spans="2:5" ht="45.75" customHeight="1" thickBot="1" x14ac:dyDescent="0.3">
      <c r="B12" s="135"/>
      <c r="C12" s="145"/>
      <c r="D12" s="13" t="s">
        <v>397</v>
      </c>
      <c r="E12" s="28" t="s">
        <v>535</v>
      </c>
    </row>
    <row r="13" spans="2:5" ht="45.75" customHeight="1" thickTop="1" x14ac:dyDescent="0.25">
      <c r="B13" s="134" t="s">
        <v>399</v>
      </c>
      <c r="C13" s="136" t="s">
        <v>400</v>
      </c>
      <c r="D13" s="12" t="s">
        <v>395</v>
      </c>
      <c r="E13" s="12" t="s">
        <v>402</v>
      </c>
    </row>
    <row r="14" spans="2:5" ht="45.75" customHeight="1" thickBot="1" x14ac:dyDescent="0.3">
      <c r="B14" s="135"/>
      <c r="C14" s="137"/>
      <c r="D14" s="13" t="s">
        <v>401</v>
      </c>
      <c r="E14" s="13" t="s">
        <v>403</v>
      </c>
    </row>
    <row r="15" spans="2:5" ht="45.75" customHeight="1" thickTop="1" x14ac:dyDescent="0.25">
      <c r="B15" s="134">
        <v>7</v>
      </c>
      <c r="C15" s="136" t="s">
        <v>404</v>
      </c>
      <c r="D15" s="12" t="s">
        <v>405</v>
      </c>
      <c r="E15" s="12" t="s">
        <v>402</v>
      </c>
    </row>
    <row r="16" spans="2:5" ht="45.75" customHeight="1" x14ac:dyDescent="0.25">
      <c r="B16" s="140"/>
      <c r="C16" s="141"/>
      <c r="D16" s="12" t="s">
        <v>397</v>
      </c>
      <c r="E16" s="12" t="s">
        <v>406</v>
      </c>
    </row>
    <row r="17" spans="2:5" ht="45.75" customHeight="1" thickBot="1" x14ac:dyDescent="0.3">
      <c r="B17" s="135"/>
      <c r="C17" s="137"/>
      <c r="D17" s="16"/>
      <c r="E17" s="13" t="s">
        <v>407</v>
      </c>
    </row>
    <row r="18" spans="2:5" ht="45.75" customHeight="1" thickTop="1" x14ac:dyDescent="0.25">
      <c r="B18" s="134">
        <v>8</v>
      </c>
      <c r="C18" s="136" t="s">
        <v>408</v>
      </c>
      <c r="D18" s="138" t="s">
        <v>405</v>
      </c>
      <c r="E18" s="12" t="s">
        <v>409</v>
      </c>
    </row>
    <row r="19" spans="2:5" ht="45.75" customHeight="1" x14ac:dyDescent="0.25">
      <c r="B19" s="140"/>
      <c r="C19" s="141"/>
      <c r="D19" s="147"/>
      <c r="E19" s="12" t="s">
        <v>410</v>
      </c>
    </row>
    <row r="20" spans="2:5" ht="45.75" customHeight="1" thickBot="1" x14ac:dyDescent="0.3">
      <c r="B20" s="135"/>
      <c r="C20" s="137"/>
      <c r="D20" s="147"/>
      <c r="E20" s="12" t="s">
        <v>411</v>
      </c>
    </row>
    <row r="21" spans="2:5" ht="45.75" customHeight="1" thickTop="1" x14ac:dyDescent="0.25">
      <c r="B21" s="134" t="s">
        <v>412</v>
      </c>
      <c r="C21" s="136" t="s">
        <v>413</v>
      </c>
      <c r="D21" s="17" t="s">
        <v>414</v>
      </c>
      <c r="E21" s="17" t="s">
        <v>417</v>
      </c>
    </row>
    <row r="22" spans="2:5" ht="45.75" customHeight="1" x14ac:dyDescent="0.25">
      <c r="B22" s="140"/>
      <c r="C22" s="141"/>
      <c r="D22" s="12" t="s">
        <v>415</v>
      </c>
      <c r="E22" s="12" t="s">
        <v>418</v>
      </c>
    </row>
    <row r="23" spans="2:5" ht="45.75" customHeight="1" thickBot="1" x14ac:dyDescent="0.3">
      <c r="B23" s="135"/>
      <c r="C23" s="137"/>
      <c r="D23" s="13" t="s">
        <v>416</v>
      </c>
      <c r="E23" s="13" t="s">
        <v>419</v>
      </c>
    </row>
    <row r="24" spans="2:5" ht="45.75" customHeight="1" thickTop="1" x14ac:dyDescent="0.25">
      <c r="B24" s="134" t="s">
        <v>420</v>
      </c>
      <c r="C24" s="136" t="s">
        <v>421</v>
      </c>
      <c r="D24" s="12" t="s">
        <v>405</v>
      </c>
      <c r="E24" s="12" t="s">
        <v>424</v>
      </c>
    </row>
    <row r="25" spans="2:5" ht="45.75" customHeight="1" x14ac:dyDescent="0.25">
      <c r="B25" s="140"/>
      <c r="C25" s="141"/>
      <c r="D25" s="12" t="s">
        <v>422</v>
      </c>
      <c r="E25" s="12" t="s">
        <v>425</v>
      </c>
    </row>
    <row r="26" spans="2:5" ht="45.75" customHeight="1" x14ac:dyDescent="0.25">
      <c r="B26" s="140"/>
      <c r="C26" s="141"/>
      <c r="D26" s="12" t="s">
        <v>423</v>
      </c>
      <c r="E26" s="12" t="s">
        <v>426</v>
      </c>
    </row>
    <row r="27" spans="2:5" ht="45.75" customHeight="1" thickBot="1" x14ac:dyDescent="0.3">
      <c r="B27" s="135"/>
      <c r="C27" s="137"/>
      <c r="D27" s="16"/>
      <c r="E27" s="13" t="s">
        <v>427</v>
      </c>
    </row>
    <row r="28" spans="2:5" ht="45.75" customHeight="1" thickTop="1" x14ac:dyDescent="0.25">
      <c r="B28" s="134">
        <v>13</v>
      </c>
      <c r="C28" s="136" t="s">
        <v>428</v>
      </c>
      <c r="D28" s="12" t="s">
        <v>395</v>
      </c>
      <c r="E28" s="138" t="s">
        <v>431</v>
      </c>
    </row>
    <row r="29" spans="2:5" ht="45.75" customHeight="1" x14ac:dyDescent="0.25">
      <c r="B29" s="140"/>
      <c r="C29" s="141"/>
      <c r="D29" s="12" t="s">
        <v>429</v>
      </c>
      <c r="E29" s="147"/>
    </row>
    <row r="30" spans="2:5" ht="45.75" customHeight="1" thickBot="1" x14ac:dyDescent="0.3">
      <c r="B30" s="135"/>
      <c r="C30" s="137"/>
      <c r="D30" s="13" t="s">
        <v>430</v>
      </c>
      <c r="E30" s="139"/>
    </row>
    <row r="31" spans="2:5" ht="45.75" customHeight="1" thickTop="1" x14ac:dyDescent="0.25"/>
  </sheetData>
  <mergeCells count="25">
    <mergeCell ref="B28:B30"/>
    <mergeCell ref="C28:C30"/>
    <mergeCell ref="E28:E30"/>
    <mergeCell ref="B24:B27"/>
    <mergeCell ref="C24:C27"/>
    <mergeCell ref="B21:B23"/>
    <mergeCell ref="C21:C23"/>
    <mergeCell ref="D7:E7"/>
    <mergeCell ref="B8:B9"/>
    <mergeCell ref="C8:C9"/>
    <mergeCell ref="B10:B12"/>
    <mergeCell ref="C10:C12"/>
    <mergeCell ref="B13:B14"/>
    <mergeCell ref="C13:C14"/>
    <mergeCell ref="B15:B17"/>
    <mergeCell ref="C15:C17"/>
    <mergeCell ref="B18:B20"/>
    <mergeCell ref="C18:C20"/>
    <mergeCell ref="D18:D20"/>
    <mergeCell ref="B3:B4"/>
    <mergeCell ref="C3:C4"/>
    <mergeCell ref="E3:E4"/>
    <mergeCell ref="B5:B6"/>
    <mergeCell ref="C5:C6"/>
    <mergeCell ref="E5:E6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Ogień</vt:lpstr>
      <vt:lpstr>Sprzęt elektroniczny</vt:lpstr>
      <vt:lpstr>Zabezpieczenia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KasiaM</dc:creator>
  <cp:lastModifiedBy>Ewa Wijatyk</cp:lastModifiedBy>
  <cp:lastPrinted>2019-05-08T06:49:54Z</cp:lastPrinted>
  <dcterms:created xsi:type="dcterms:W3CDTF">2012-01-13T14:07:06Z</dcterms:created>
  <dcterms:modified xsi:type="dcterms:W3CDTF">2019-06-07T11:20:12Z</dcterms:modified>
</cp:coreProperties>
</file>